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9320" windowHeight="3930" activeTab="1"/>
  </bookViews>
  <sheets>
    <sheet name="informacje ogólne 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'auta'!$A$1:$AA$41</definedName>
    <definedName name="_xlnm.Print_Area" localSheetId="1">'budynki'!$A$1:$AA$97</definedName>
    <definedName name="_xlnm.Print_Area" localSheetId="2">'elektronika '!$A$1:$D$400</definedName>
    <definedName name="_xlnm.Print_Area" localSheetId="0">'informacje ogólne '!$A$1:$J$15</definedName>
    <definedName name="_xlnm.Print_Area" localSheetId="4">'szkody'!$A$1:$D$24</definedName>
    <definedName name="_xlnm.Print_Titles" localSheetId="1">'budynki'!$A:$B,'budynki'!$4:$5</definedName>
  </definedNames>
  <calcPr fullCalcOnLoad="1"/>
</workbook>
</file>

<file path=xl/comments2.xml><?xml version="1.0" encoding="utf-8"?>
<comments xmlns="http://schemas.openxmlformats.org/spreadsheetml/2006/main">
  <authors>
    <author>aleksandra.jankowska</author>
  </authors>
  <commentList>
    <comment ref="V15" authorId="0">
      <text>
        <r>
          <rPr>
            <b/>
            <sz val="8"/>
            <rFont val="Tahoma"/>
            <family val="2"/>
          </rPr>
          <t>aleksandra.jankowska:</t>
        </r>
        <r>
          <rPr>
            <sz val="8"/>
            <rFont val="Tahoma"/>
            <family val="2"/>
          </rPr>
          <t xml:space="preserve">
warsztat i czesc socjalna 182,75m2
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comments6.xml><?xml version="1.0" encoding="utf-8"?>
<comments xmlns="http://schemas.openxmlformats.org/spreadsheetml/2006/main">
  <authors>
    <author>aleksandra.jankowska</author>
  </authors>
  <commentList>
    <comment ref="C15" authorId="0">
      <text>
        <r>
          <rPr>
            <b/>
            <sz val="8"/>
            <rFont val="Tahoma"/>
            <family val="2"/>
          </rPr>
          <t>aleksandra.jankowska:</t>
        </r>
        <r>
          <rPr>
            <sz val="8"/>
            <rFont val="Tahoma"/>
            <family val="2"/>
          </rPr>
          <t xml:space="preserve">
W TYM ŚRODKI TRWAŁE GOSPODARSTWA POMOCNICZEGO 334 752,00 ZŁ</t>
        </r>
      </text>
    </comment>
  </commentList>
</comments>
</file>

<file path=xl/sharedStrings.xml><?xml version="1.0" encoding="utf-8"?>
<sst xmlns="http://schemas.openxmlformats.org/spreadsheetml/2006/main" count="1338" uniqueCount="816">
  <si>
    <t>RAZEM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</si>
  <si>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</si>
  <si>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</si>
  <si>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</si>
  <si>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</si>
  <si>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</si>
  <si>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</si>
  <si>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</si>
  <si>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</si>
  <si>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</si>
  <si>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</si>
  <si>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</si>
  <si>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</si>
  <si>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</si>
  <si>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</si>
  <si>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</si>
  <si>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</si>
  <si>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</si>
  <si>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</si>
  <si>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</si>
  <si>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</si>
  <si>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</si>
  <si>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</si>
  <si>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</si>
  <si>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</si>
  <si>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</si>
  <si>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</si>
  <si>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</si>
  <si>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</si>
  <si>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</si>
  <si>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</si>
  <si>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</si>
  <si>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</si>
  <si>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</si>
  <si>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</si>
  <si>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</si>
  <si>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</si>
  <si>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</si>
  <si>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</si>
  <si>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</si>
  <si>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</si>
  <si>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</si>
  <si>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</si>
  <si>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</si>
  <si>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</si>
  <si>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</si>
  <si>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</si>
  <si>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</si>
  <si>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</si>
  <si>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</si>
  <si>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Liczba uczniów/ wychowanków/ pensjonariuszy</t>
  </si>
  <si>
    <t>Odległość lokalizacji od najbliższego zbiornika wodnego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</si>
  <si>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</si>
  <si>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</si>
  <si>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</si>
  <si>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</si>
  <si>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</si>
  <si>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</si>
  <si>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</si>
  <si>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</si>
  <si>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</si>
  <si>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</si>
  <si>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</si>
  <si>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</si>
  <si>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</si>
  <si>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</si>
  <si>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</si>
  <si>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</si>
  <si>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</si>
  <si>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</si>
  <si>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</si>
  <si>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</si>
  <si>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</si>
  <si>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</si>
  <si>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</si>
  <si>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</si>
  <si>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</si>
  <si>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</si>
  <si>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</si>
  <si>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</si>
  <si>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</si>
  <si>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</si>
  <si>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</si>
  <si>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</si>
  <si>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</si>
  <si>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</si>
  <si>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</si>
  <si>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Tabela nr 1 - Informacje ogólne do oceny ryzyka w Powiecie Nidzickim</t>
  </si>
  <si>
    <t>Starostwo Powiatowe</t>
  </si>
  <si>
    <t>510750380</t>
  </si>
  <si>
    <t>8411z</t>
  </si>
  <si>
    <t>Starostwo Powiatowe w Nidzicy,  ul. Traugutta 23, 13-100 Nidzica</t>
  </si>
  <si>
    <t>nie dotyczy</t>
  </si>
  <si>
    <t>Nie</t>
  </si>
  <si>
    <t>Tabela nr 2 - Wykaz budynków i budowli w Powiecie Nidzickim</t>
  </si>
  <si>
    <t>1. Starostwo Powiatowe</t>
  </si>
  <si>
    <t>Budynek biurowy</t>
  </si>
  <si>
    <t>Budynek - garaże</t>
  </si>
  <si>
    <t>Budynek mieszkalno-użytkowy</t>
  </si>
  <si>
    <t>odtworzeniowa</t>
  </si>
  <si>
    <t>parter- kraty, alarm, gaśnice- 18 szt</t>
  </si>
  <si>
    <t>Nidzica, ul. Traugutta 23</t>
  </si>
  <si>
    <t>brak</t>
  </si>
  <si>
    <t>Napiwoda 58 13-100 Nidzica</t>
  </si>
  <si>
    <t>ul. Murarska 4 13-100 Nidzica</t>
  </si>
  <si>
    <t>cegła</t>
  </si>
  <si>
    <t>żelbetowe</t>
  </si>
  <si>
    <t>blachodachówka</t>
  </si>
  <si>
    <t>papa</t>
  </si>
  <si>
    <t>drewniana</t>
  </si>
  <si>
    <t>cegła, pustak</t>
  </si>
  <si>
    <t>żelbetowy</t>
  </si>
  <si>
    <t xml:space="preserve">cegła </t>
  </si>
  <si>
    <t>krokwiowa</t>
  </si>
  <si>
    <t>tak</t>
  </si>
  <si>
    <t>nie</t>
  </si>
  <si>
    <t>taK</t>
  </si>
  <si>
    <t>Tabela nr 3 - Wykaz sprzętu elektronicznego w Powiecie Nidzickim</t>
  </si>
  <si>
    <t>Drukarka SKK 4208 DNR</t>
  </si>
  <si>
    <t>Serwer S1 Maxdata</t>
  </si>
  <si>
    <t>Switch typ 1 48 portów Cisco</t>
  </si>
  <si>
    <t>komputer</t>
  </si>
  <si>
    <t xml:space="preserve">Komputer </t>
  </si>
  <si>
    <t>Monitor szt 2</t>
  </si>
  <si>
    <t>Skaner mustek</t>
  </si>
  <si>
    <t>Drukarka HP Color LaserJet</t>
  </si>
  <si>
    <t>Minitor 17 Nec LCD 175 VXM</t>
  </si>
  <si>
    <t>Router Cisco</t>
  </si>
  <si>
    <t>Monitor LCD HW 194D</t>
  </si>
  <si>
    <t>Drukarka Xerox</t>
  </si>
  <si>
    <t>Zestaw do podpisu elektronicznego</t>
  </si>
  <si>
    <t>UPS Lestar TS-2200</t>
  </si>
  <si>
    <t>Monitor AOIC LCD 197 PK 2 „ 19”</t>
  </si>
  <si>
    <t>Monitor 10C LCD 197 PK 2 „ 19”</t>
  </si>
  <si>
    <t>Komputer NTT W 587 G</t>
  </si>
  <si>
    <t>Komputer NTT  W 587 G</t>
  </si>
  <si>
    <t>Komputer  NTT W 587 G</t>
  </si>
  <si>
    <t>Skaner  Fujitsu FI 512 OC</t>
  </si>
  <si>
    <t>Drukarka   Xerox  Phaser 3125</t>
  </si>
  <si>
    <t>Monitor LCD “ 19” Beng</t>
  </si>
  <si>
    <t>Komputer  NTT</t>
  </si>
  <si>
    <t>Komputer NTT 587G</t>
  </si>
  <si>
    <t>Drukarka Xerox 3250 D</t>
  </si>
  <si>
    <t>komputer Celsius R 630 z oprogramowaniem</t>
  </si>
  <si>
    <t>drukarka HP LJ1020</t>
  </si>
  <si>
    <t>urządzenie sieciowe pamięci masowej</t>
  </si>
  <si>
    <t>drukarka LexMark E 260 D</t>
  </si>
  <si>
    <t>drukarka Samsung ML 257 N</t>
  </si>
  <si>
    <t>Monitor Philips 19</t>
  </si>
  <si>
    <t>Komputer Compag 500 B z oprogramowaniem</t>
  </si>
  <si>
    <t>Upgrade- urządzenie UTM 60 A</t>
  </si>
  <si>
    <t>Zestaw komputerowy z oprogramow.</t>
  </si>
  <si>
    <t>Komputer Esprimo</t>
  </si>
  <si>
    <t>Monitor Philips LCD 22</t>
  </si>
  <si>
    <t>Monitor Display L 20 T - 1</t>
  </si>
  <si>
    <t>Drukarka Kyocera FS 2020 dn</t>
  </si>
  <si>
    <t>Drukarka Kyocera FS C 5200 DN</t>
  </si>
  <si>
    <t>Zasilacz awaryjny z listwą przepięciową</t>
  </si>
  <si>
    <t xml:space="preserve">Zasilacz Ewer Duo 500- szt 8 </t>
  </si>
  <si>
    <t>Czytniki kart - szt 6</t>
  </si>
  <si>
    <t>Czytnik kodów</t>
  </si>
  <si>
    <t>Drukarka OKI 430 D</t>
  </si>
  <si>
    <t>Drukarka Lexmark 120 E</t>
  </si>
  <si>
    <t>Komputer HP 8000 ELITE</t>
  </si>
  <si>
    <t>Monitor HP 1901W</t>
  </si>
  <si>
    <t>Monitor HP 1901 W</t>
  </si>
  <si>
    <t>Router Cisco 1841</t>
  </si>
  <si>
    <t>Serwer HP ML 310 G 5</t>
  </si>
  <si>
    <t>Skaner HP G 2710 szt 2</t>
  </si>
  <si>
    <t>Switch HP ProCurve 2626</t>
  </si>
  <si>
    <t>UPS HP R 1500</t>
  </si>
  <si>
    <t>Urządzenie transmisyjne</t>
  </si>
  <si>
    <t>Serwer Actina Sdar 220</t>
  </si>
  <si>
    <t>Router Cisco 2611 XM</t>
  </si>
  <si>
    <t xml:space="preserve">Urządzenie szyfrujące Comp Delta </t>
  </si>
  <si>
    <t>Switch TP-Link PL-SF 1005D</t>
  </si>
  <si>
    <t>Ups Ewer CDS 500</t>
  </si>
  <si>
    <t>Switch Pro Curre 2610-24</t>
  </si>
  <si>
    <t>Komputer Optiplex 990</t>
  </si>
  <si>
    <t>Monitor Dell P 1 911</t>
  </si>
  <si>
    <t>Drukarka Oki B 431 d</t>
  </si>
  <si>
    <t xml:space="preserve">Skaner HP G 2710 </t>
  </si>
  <si>
    <t>Czytnik kart Athena A SE 041</t>
  </si>
  <si>
    <t>Laptop Toshiba</t>
  </si>
  <si>
    <t>Laptop Pro Bok</t>
  </si>
  <si>
    <t>Skoda</t>
  </si>
  <si>
    <t>Suberb Sedan</t>
  </si>
  <si>
    <t>TMBDL63U989016215</t>
  </si>
  <si>
    <t>NNI 10000</t>
  </si>
  <si>
    <t>osobowy</t>
  </si>
  <si>
    <t>20.02.2008</t>
  </si>
  <si>
    <t>20.02.2011</t>
  </si>
  <si>
    <t>immobiliser, auto alarm, nadzór wnętrza</t>
  </si>
  <si>
    <t>Suma ubezpieczenia (wartość pojazdu z VAT)</t>
  </si>
  <si>
    <t>Tabela nr 4 - Wykaz pojazdów w Powiecie Nidzickim</t>
  </si>
  <si>
    <t>Tabela nr 5 - Szkodowość w Powiecie Nidzickim</t>
  </si>
  <si>
    <t>WYKAZ LOKALIZACJI, W KTÓRYCH PROWADZONA JEST DZIAŁALNOŚĆ ORAZ LOKALIZACJI, GDZIE ZNAJDUJE SIĘ MIENIE NALEŻĄCE DO JEDNOSTEK POWIATU NIDZICKIEGO (nie wykazane w załączniku nr 1 - poniższy wykaz nie musi być pełnym wykazem lokalizacji)</t>
  </si>
  <si>
    <t>Powiatowy Zarząd Dróg, ul. Kolejowa 29, 13-100 Nidzica</t>
  </si>
  <si>
    <t>2. Powiatowy Zarząd Dróg</t>
  </si>
  <si>
    <t>Garaże</t>
  </si>
  <si>
    <t>KANALIZACJA SANITARNA W BUDYNKU</t>
  </si>
  <si>
    <t>kanalizacja deszczowa</t>
  </si>
  <si>
    <t>drogi wewnątrz zakładowe</t>
  </si>
  <si>
    <t>Linia NN do budynku</t>
  </si>
  <si>
    <t>ogrodzenie</t>
  </si>
  <si>
    <t>przyłącze wodne i kanalizacyjne do budynku</t>
  </si>
  <si>
    <t>instalacja CO w budynku</t>
  </si>
  <si>
    <t>gasnice proszkowe 4 szt</t>
  </si>
  <si>
    <t>Nidzica, ul. Kolejowa 29</t>
  </si>
  <si>
    <t>gaśnice proszkowe 4 szt alarm połączony z policja</t>
  </si>
  <si>
    <t>księgowa brutto</t>
  </si>
  <si>
    <t>Drukarka HP</t>
  </si>
  <si>
    <t>Skaner Mustek</t>
  </si>
  <si>
    <t>Zestaw Komputerowy</t>
  </si>
  <si>
    <t>Kserokopiarka Sharp</t>
  </si>
  <si>
    <t>Monitor LCD 19</t>
  </si>
  <si>
    <t>komputer Intel</t>
  </si>
  <si>
    <t>Monitor Hundai 22</t>
  </si>
  <si>
    <t>Drukarka HP CP</t>
  </si>
  <si>
    <t>Monitor Hundai 17</t>
  </si>
  <si>
    <t>Komputer</t>
  </si>
  <si>
    <t>Monitor</t>
  </si>
  <si>
    <t>Drukarka HP A3</t>
  </si>
  <si>
    <t>Urządzenie wielofunkcyjne Brother</t>
  </si>
  <si>
    <t>Powiatowy Zarząd Dróg</t>
  </si>
  <si>
    <t>komputer Toshiba (notebook)</t>
  </si>
  <si>
    <t>aparat fotograficzny Sony</t>
  </si>
  <si>
    <t>Żuk</t>
  </si>
  <si>
    <t>A-075</t>
  </si>
  <si>
    <t>NNI P024</t>
  </si>
  <si>
    <t>ciężarowy</t>
  </si>
  <si>
    <t>Lublin</t>
  </si>
  <si>
    <t>SUL 332212 X0039129</t>
  </si>
  <si>
    <t>OTN0004</t>
  </si>
  <si>
    <t>Ciągnik</t>
  </si>
  <si>
    <t>URSUS C-360</t>
  </si>
  <si>
    <t>ONC3863</t>
  </si>
  <si>
    <t>ciągnik</t>
  </si>
  <si>
    <t>Kop-ład</t>
  </si>
  <si>
    <t>JCB 3CX</t>
  </si>
  <si>
    <t>25/580</t>
  </si>
  <si>
    <t>koparka</t>
  </si>
  <si>
    <t>przyczepa</t>
  </si>
  <si>
    <t>samoch.</t>
  </si>
  <si>
    <t>OLY8455</t>
  </si>
  <si>
    <t>D-732 ciągnik.</t>
  </si>
  <si>
    <t>ONP697C</t>
  </si>
  <si>
    <t>OL-2-00368</t>
  </si>
  <si>
    <t>OLY0226</t>
  </si>
  <si>
    <t>Fabia Sedan</t>
  </si>
  <si>
    <t>TMBCE46Y164532166</t>
  </si>
  <si>
    <t>NNI R100</t>
  </si>
  <si>
    <t>Lamborghini</t>
  </si>
  <si>
    <t>R4110</t>
  </si>
  <si>
    <t>23S094WVT1678</t>
  </si>
  <si>
    <t>NNIX036</t>
  </si>
  <si>
    <t>Suzuki</t>
  </si>
  <si>
    <t>Grand Vitara</t>
  </si>
  <si>
    <t>JSAFTD82V00114256</t>
  </si>
  <si>
    <t>NNI 00666</t>
  </si>
  <si>
    <t xml:space="preserve">STAR </t>
  </si>
  <si>
    <t>A200</t>
  </si>
  <si>
    <t>NNI V496</t>
  </si>
  <si>
    <t>Volkswagen</t>
  </si>
  <si>
    <t xml:space="preserve"> Transporter 1,9 TDI</t>
  </si>
  <si>
    <t>WV1ZZZ7JZ4X017759</t>
  </si>
  <si>
    <t>NNI 03719</t>
  </si>
  <si>
    <t xml:space="preserve"> ciężarowy</t>
  </si>
  <si>
    <t>Fiat</t>
  </si>
  <si>
    <t>Punto</t>
  </si>
  <si>
    <t>ZFA18800005344729</t>
  </si>
  <si>
    <t>NNI 03845</t>
  </si>
  <si>
    <t xml:space="preserve"> 06.05.1988</t>
  </si>
  <si>
    <t>25.05.2011</t>
  </si>
  <si>
    <t xml:space="preserve"> 0.8 t</t>
  </si>
  <si>
    <t xml:space="preserve"> 2,5 t</t>
  </si>
  <si>
    <t>05.07.1999</t>
  </si>
  <si>
    <t>23.07.2011</t>
  </si>
  <si>
    <t>0.75 t</t>
  </si>
  <si>
    <t>2,9 t</t>
  </si>
  <si>
    <t>28.12.1983</t>
  </si>
  <si>
    <t>27.04.2011</t>
  </si>
  <si>
    <t xml:space="preserve"> 1 m3</t>
  </si>
  <si>
    <t>-</t>
  </si>
  <si>
    <t xml:space="preserve"> 06.t</t>
  </si>
  <si>
    <t>28.05.1987</t>
  </si>
  <si>
    <t>07.08.2012</t>
  </si>
  <si>
    <t>4 t</t>
  </si>
  <si>
    <t xml:space="preserve"> 0,4 t</t>
  </si>
  <si>
    <t>12.12.2005</t>
  </si>
  <si>
    <t>15.12.2011</t>
  </si>
  <si>
    <t>auto alarm</t>
  </si>
  <si>
    <t>Instalacja gazowa</t>
  </si>
  <si>
    <t>07.08.2007</t>
  </si>
  <si>
    <t>12.08.2012</t>
  </si>
  <si>
    <t>2</t>
  </si>
  <si>
    <t>03.01.2002</t>
  </si>
  <si>
    <t xml:space="preserve"> 14.10.2011</t>
  </si>
  <si>
    <t>5</t>
  </si>
  <si>
    <t>10.02.1988</t>
  </si>
  <si>
    <t>23.03.2011</t>
  </si>
  <si>
    <t>6 t</t>
  </si>
  <si>
    <t>10,8 t</t>
  </si>
  <si>
    <t>17.10.2003</t>
  </si>
  <si>
    <t>23.12.2011</t>
  </si>
  <si>
    <t>0,96 t</t>
  </si>
  <si>
    <t>2800 t</t>
  </si>
  <si>
    <t>16.05.2005</t>
  </si>
  <si>
    <t>12.05.2011</t>
  </si>
  <si>
    <t>127000 km</t>
  </si>
  <si>
    <t>150 m</t>
  </si>
  <si>
    <t>Urządzenie UTM do ochrony sieci komputerowej</t>
  </si>
  <si>
    <t>Monitor 17 Necl CD</t>
  </si>
  <si>
    <t xml:space="preserve">Skaner Mustek </t>
  </si>
  <si>
    <t>Monitor FSC 24</t>
  </si>
  <si>
    <t>UPS</t>
  </si>
  <si>
    <t>Drukarka HP LJ P 1005</t>
  </si>
  <si>
    <t>UPS Ewer Sinline 1200</t>
  </si>
  <si>
    <t>Monitor Philips - szt 2</t>
  </si>
  <si>
    <t>Moduł bateryjny</t>
  </si>
  <si>
    <t xml:space="preserve">Komputer Esprimo 2560 - szt 2 </t>
  </si>
  <si>
    <t>Monitor Philips</t>
  </si>
  <si>
    <t>Zasilacz awaryjny</t>
  </si>
  <si>
    <t>PODGiK Nidzica ul. Olsztyńska 28</t>
  </si>
  <si>
    <t>Gaśnice, Alarm</t>
  </si>
  <si>
    <t xml:space="preserve"> Powiatowy Urząd Pracy, Traugutta 23, 13-100 Nidzica</t>
  </si>
  <si>
    <t>745-10-75-498</t>
  </si>
  <si>
    <t>510928701</t>
  </si>
  <si>
    <t>8413 Z</t>
  </si>
  <si>
    <t>30</t>
  </si>
  <si>
    <t>4. Powiatowy Urząd Pracy</t>
  </si>
  <si>
    <t>Budynek biurowy 19/100</t>
  </si>
  <si>
    <t>pomieszczenia biurowe</t>
  </si>
  <si>
    <t>Tak</t>
  </si>
  <si>
    <t>1945 - rok przyjęcia do użytkowania</t>
  </si>
  <si>
    <t xml:space="preserve"> gaśnica proszkowa szt. 5</t>
  </si>
  <si>
    <t>3. Powiatowy Urząd Pracy</t>
  </si>
  <si>
    <t>Zestaw komputerowy</t>
  </si>
  <si>
    <t>Serwer Fujitsu + SIEĆ ZINTEGROWANA</t>
  </si>
  <si>
    <t>Zasilacz awaryjny EATON</t>
  </si>
  <si>
    <t>Monitor NEC 17""</t>
  </si>
  <si>
    <t>Drukarka HP LJ P3005dn</t>
  </si>
  <si>
    <t>Drukarka HP DJ 6940</t>
  </si>
  <si>
    <t>Drukarka laserowa OKI C5900DN</t>
  </si>
  <si>
    <t>Zasilacz UPS</t>
  </si>
  <si>
    <t>Switch</t>
  </si>
  <si>
    <t>Drukarka HP LJ P3005DN</t>
  </si>
  <si>
    <t>Drukarka Sharp ARM-256</t>
  </si>
  <si>
    <t>Drukarka Sharp</t>
  </si>
  <si>
    <t>Drukara laserowa OKI C5650DN</t>
  </si>
  <si>
    <t>Switch Planet</t>
  </si>
  <si>
    <t>Bridge</t>
  </si>
  <si>
    <t>Adapter Voip GXW 4004</t>
  </si>
  <si>
    <t>Adapter Voip GXW 4104</t>
  </si>
  <si>
    <t>Radio samochodowe PIONEER</t>
  </si>
  <si>
    <t>Komputer FUJITSU ESP 3520</t>
  </si>
  <si>
    <t>Skaner HP SCANJET 8270</t>
  </si>
  <si>
    <t>Drukarka OKI C710 DN</t>
  </si>
  <si>
    <t>Serwer FUJITSU RX300S5</t>
  </si>
  <si>
    <t>Ekran elektryczny ADEO</t>
  </si>
  <si>
    <t>Nagłośnienie stałe</t>
  </si>
  <si>
    <t>Komputer FUJITSU ESP 3521</t>
  </si>
  <si>
    <t>Monitor ekranowy FS B19-5 LCD</t>
  </si>
  <si>
    <t>Klimatyzator Daikin FTXS60 G/RXS 60F</t>
  </si>
  <si>
    <t>Komputer FUJITSU ESP</t>
  </si>
  <si>
    <t xml:space="preserve">Presenter </t>
  </si>
  <si>
    <t>Laptop</t>
  </si>
  <si>
    <t>Aparat cyfrowy FUJI</t>
  </si>
  <si>
    <t>Komputer przenośny ASUS</t>
  </si>
  <si>
    <t>USB 4GB</t>
  </si>
  <si>
    <t>Laptop ASUS</t>
  </si>
  <si>
    <t>Projektor ACER</t>
  </si>
  <si>
    <t>Projektor SANYO</t>
  </si>
  <si>
    <t>Nagłośnienie przenośne</t>
  </si>
  <si>
    <t>USB 2GB</t>
  </si>
  <si>
    <t>Powiatowy Urząd Pracy</t>
  </si>
  <si>
    <t>SKODA</t>
  </si>
  <si>
    <t>FABIA</t>
  </si>
  <si>
    <t>TMBW16Y144134420</t>
  </si>
  <si>
    <t>NNI 01700</t>
  </si>
  <si>
    <t>immobiliser</t>
  </si>
  <si>
    <t>Zespół Szkół Rolniczych i Ogólnokształcących w Jagarzewie, Jagarzewo 54, 13-113 Janowo</t>
  </si>
  <si>
    <t>745-11-03-013</t>
  </si>
  <si>
    <t>519460889</t>
  </si>
  <si>
    <t>5. Zespół Szkół Rolniczych i Ogólnokształcących w Jagarzewie</t>
  </si>
  <si>
    <t>Internat</t>
  </si>
  <si>
    <t>przed 1939</t>
  </si>
  <si>
    <t>5zamków zwykłych,4 gaśnice,3 hydranty</t>
  </si>
  <si>
    <t>Jagarzewo</t>
  </si>
  <si>
    <t>Budynek szkolny (stary)</t>
  </si>
  <si>
    <t>1zamek zwykły, 1 gaśnica</t>
  </si>
  <si>
    <t>Budynek szkolny (nowy)</t>
  </si>
  <si>
    <t>7 zamków zwykłych, 6 gaśnic</t>
  </si>
  <si>
    <t>Pawilon</t>
  </si>
  <si>
    <t>2 zamki zwykłe, 1 gaśnica</t>
  </si>
  <si>
    <t>Nawierzchnie</t>
  </si>
  <si>
    <t>Studnie wiercone</t>
  </si>
  <si>
    <t>Ogrodzenie siatkowe</t>
  </si>
  <si>
    <t>Sala Gimnastyczna</t>
  </si>
  <si>
    <t>6zamków zwyklych,3 gaśnice,2 hydranty</t>
  </si>
  <si>
    <t>Budynek magaz-administ.</t>
  </si>
  <si>
    <t>Warsztat</t>
  </si>
  <si>
    <t xml:space="preserve">            cegła</t>
  </si>
  <si>
    <t xml:space="preserve">                 beton</t>
  </si>
  <si>
    <t xml:space="preserve">               blachodachówka</t>
  </si>
  <si>
    <t xml:space="preserve">             Nie</t>
  </si>
  <si>
    <t xml:space="preserve">              dobra</t>
  </si>
  <si>
    <t xml:space="preserve">         dostateczna</t>
  </si>
  <si>
    <t xml:space="preserve"> dobra</t>
  </si>
  <si>
    <t xml:space="preserve">       dostateczna</t>
  </si>
  <si>
    <t>beton</t>
  </si>
  <si>
    <t xml:space="preserve">          blachodachówka</t>
  </si>
  <si>
    <t>dobra</t>
  </si>
  <si>
    <t>dostateczna</t>
  </si>
  <si>
    <t xml:space="preserve">            pustak</t>
  </si>
  <si>
    <t xml:space="preserve">               papa</t>
  </si>
  <si>
    <t xml:space="preserve">       dobra</t>
  </si>
  <si>
    <t xml:space="preserve">           cegła</t>
  </si>
  <si>
    <t xml:space="preserve">              blacha</t>
  </si>
  <si>
    <t xml:space="preserve">           Nie</t>
  </si>
  <si>
    <t xml:space="preserve">          nie</t>
  </si>
  <si>
    <t xml:space="preserve">          tak</t>
  </si>
  <si>
    <t xml:space="preserve">         nie</t>
  </si>
  <si>
    <t xml:space="preserve">         tak</t>
  </si>
  <si>
    <t>4.  Zespół Szkół Rolniczych i Ogólnokształcących w Jagarzewie</t>
  </si>
  <si>
    <t>kopiarka cyfrowa z szafką</t>
  </si>
  <si>
    <t>zestaw komputerowy AMD3000+AM2+dysk szt.2</t>
  </si>
  <si>
    <t>monitor LG17 LCD 17189-SN</t>
  </si>
  <si>
    <t>urządzenie wielofunkcyjne BROTHER</t>
  </si>
  <si>
    <t>cyfrowy rejestrator PRO 16M416 Ch</t>
  </si>
  <si>
    <t>nagrywarka DVD -R</t>
  </si>
  <si>
    <t>kamery kolorowe</t>
  </si>
  <si>
    <t>monitor kolorowy</t>
  </si>
  <si>
    <t>zestawy komputerowe</t>
  </si>
  <si>
    <t>wielofunkcyjne urzadzenie sieciowe</t>
  </si>
  <si>
    <t>monitor CD</t>
  </si>
  <si>
    <t>Drukarka HP Office Jet K7100-A3</t>
  </si>
  <si>
    <t>zestaw komputerowy E700/250GB/2048 MB</t>
  </si>
  <si>
    <t>zestaw komputerowy E7300</t>
  </si>
  <si>
    <t>zestaw komputerowy</t>
  </si>
  <si>
    <t>monitory 19"BENQ LCD G922HOA</t>
  </si>
  <si>
    <t>monitory asus 18,5"LCD VH192Dwide</t>
  </si>
  <si>
    <t>sestaw komputerowy E8500/2048GB</t>
  </si>
  <si>
    <t>urządzenie wielofunkcyjne</t>
  </si>
  <si>
    <t>niszczarka Profi office</t>
  </si>
  <si>
    <t>telefaks Panasonic KX-FC</t>
  </si>
  <si>
    <t>Projektor EPSON EMP-83H</t>
  </si>
  <si>
    <t xml:space="preserve">Zestaw tablicy interaktywnej wraz z wyposażeniem </t>
  </si>
  <si>
    <t>Projektor BenQMP512,DLP,SVGA,2200ANSI,2500</t>
  </si>
  <si>
    <t>Drukarka HP Office Jet Pro K8600dn A3</t>
  </si>
  <si>
    <t>Ekram Projekcyjny NOBO</t>
  </si>
  <si>
    <t>Drukarka Samsung</t>
  </si>
  <si>
    <t>Rejestrator cyfrowy DVR K2 416 LE</t>
  </si>
  <si>
    <t>Kamery kolorowe</t>
  </si>
  <si>
    <t>Kserokopiarka</t>
  </si>
  <si>
    <t>Zestawy komputerowe</t>
  </si>
  <si>
    <t>Projektor multimedialny</t>
  </si>
  <si>
    <t>Laptop Toshiba Satellite A300</t>
  </si>
  <si>
    <t>Laptop kalifornia Access W6512DI</t>
  </si>
  <si>
    <t>Laptop Lenowo</t>
  </si>
  <si>
    <t>Zespół Szkół Rolniczych i Ogólnokształcących w Jagarzewie</t>
  </si>
  <si>
    <t>GRANDE PUNTO</t>
  </si>
  <si>
    <t>ZFA19900001396166</t>
  </si>
  <si>
    <t>nni 00030</t>
  </si>
  <si>
    <t>27.06.2008</t>
  </si>
  <si>
    <t>02.09.2012</t>
  </si>
  <si>
    <t>HUNDAY</t>
  </si>
  <si>
    <t>H-100  Window Van</t>
  </si>
  <si>
    <t>OLS7326</t>
  </si>
  <si>
    <t>ciężar-osobowy</t>
  </si>
  <si>
    <t>25.06.1997</t>
  </si>
  <si>
    <t>08.09.2012</t>
  </si>
  <si>
    <t>U3512</t>
  </si>
  <si>
    <t>ONC3518</t>
  </si>
  <si>
    <t>ciągnik rol.</t>
  </si>
  <si>
    <t>16.09.2003</t>
  </si>
  <si>
    <t>09.09.2005</t>
  </si>
  <si>
    <t>C 360</t>
  </si>
  <si>
    <t>OLM766F</t>
  </si>
  <si>
    <t>17.05.1985</t>
  </si>
  <si>
    <t>C 330</t>
  </si>
  <si>
    <t>OLM919 B</t>
  </si>
  <si>
    <t>12.05.1987</t>
  </si>
  <si>
    <t>T 169</t>
  </si>
  <si>
    <t>OLY3649</t>
  </si>
  <si>
    <t>przyczepa rol.</t>
  </si>
  <si>
    <t>22.09.1997</t>
  </si>
  <si>
    <t>26.08.2009</t>
  </si>
  <si>
    <t>D 47</t>
  </si>
  <si>
    <t>OLY4653</t>
  </si>
  <si>
    <t>27.11.1974</t>
  </si>
  <si>
    <t>09.09.2004</t>
  </si>
  <si>
    <t>uszkodzony rejestrator-2999,99, uszkodzona drukarka -1623,00</t>
  </si>
  <si>
    <t>4. Zespół Szkół Rolniczych i Ogólnokształcących w Jagarzewie</t>
  </si>
  <si>
    <t>3. Zespół Szkół Rolniczych i Ogólnokształcących w Jagarzewie</t>
  </si>
  <si>
    <t xml:space="preserve"> Zespół Szkół Zawodowych i Ogólnokształcących ,ul. Jagiełły 3, 13-100 Nidzica</t>
  </si>
  <si>
    <t>000193720</t>
  </si>
  <si>
    <t>6. Zespół Szkół Zawodowych i Ogólnokształcących</t>
  </si>
  <si>
    <t>Budynek szkolny</t>
  </si>
  <si>
    <t>alarm podłączony do policji, monitorowany</t>
  </si>
  <si>
    <t>Nidzica, ul. Jagiełły 3</t>
  </si>
  <si>
    <t>Sala gimnastyczna i budynek internatu</t>
  </si>
  <si>
    <t>poz. 1,3 czujniki i urządz. Alarmowe</t>
  </si>
  <si>
    <t>Nidzica, ul. Wyborska 12</t>
  </si>
  <si>
    <t>Pawilon szkolny</t>
  </si>
  <si>
    <t>Nidzica, ul. Wyborska 10</t>
  </si>
  <si>
    <t>wita, garaże</t>
  </si>
  <si>
    <t>budynki posiadają hydranty, gaśnice.</t>
  </si>
  <si>
    <t xml:space="preserve">Nidzica, ul. Wyborska </t>
  </si>
  <si>
    <t>Budynek gospodarczy</t>
  </si>
  <si>
    <t>kraty znajują się w pomieszczeniach gdzie znajduje się drogi sprzęt lub mienie wartościowe</t>
  </si>
  <si>
    <t>Brzeżno Łyńskie</t>
  </si>
  <si>
    <t>Przyłącze c. o.</t>
  </si>
  <si>
    <t>Urządz. posesji, ogrodz.</t>
  </si>
  <si>
    <t>sieć CO</t>
  </si>
  <si>
    <t>moderniz  2011  1975</t>
  </si>
  <si>
    <t xml:space="preserve">Nidzica ul. Wyborska </t>
  </si>
  <si>
    <t xml:space="preserve">  księgowa brutto</t>
  </si>
  <si>
    <t>Zespół Szkół Zawodowych i Ogólnokształcących</t>
  </si>
  <si>
    <t>Monitor NEC 17" LCD</t>
  </si>
  <si>
    <t>Telewizor OTVSAMSCW29M</t>
  </si>
  <si>
    <t>Monitor 17" HUNDAI LCD X 719</t>
  </si>
  <si>
    <t>Monitor LCD 19" BENG</t>
  </si>
  <si>
    <t>Drukarka SHARP AR 5320 G</t>
  </si>
  <si>
    <t>Zestaw komputerowy ATHLON 4,02* 2GB</t>
  </si>
  <si>
    <t>Monitor BENG  LCD 17"</t>
  </si>
  <si>
    <t>2007 2szt.</t>
  </si>
  <si>
    <t>Telewizor DTF 2950</t>
  </si>
  <si>
    <t xml:space="preserve">Drukarka OKI </t>
  </si>
  <si>
    <t>Monitor BENG LCD 17</t>
  </si>
  <si>
    <t>2007 4szt.</t>
  </si>
  <si>
    <t xml:space="preserve">Zestaw Komputerowy ATHLON 4,0 </t>
  </si>
  <si>
    <t>Drukarka OKI 3321</t>
  </si>
  <si>
    <t>Monitor BenQ LCD 17</t>
  </si>
  <si>
    <t>2008 4szt.</t>
  </si>
  <si>
    <t>2008 2szt.</t>
  </si>
  <si>
    <t>Zestaw komputerowy ATHLON 4,02 1GB</t>
  </si>
  <si>
    <t>Monitor LCD 17 Hundai</t>
  </si>
  <si>
    <t>Telewizor Grundic 29</t>
  </si>
  <si>
    <t xml:space="preserve">Zestaw komputerowy ATHLON </t>
  </si>
  <si>
    <t>Rejestrator cyfrowy 916T</t>
  </si>
  <si>
    <t>2008 7szt.</t>
  </si>
  <si>
    <t>Kamery wewnętrzne</t>
  </si>
  <si>
    <t>Kamera zewnętrzne</t>
  </si>
  <si>
    <t>Monitor LCD</t>
  </si>
  <si>
    <t>Monitor LCD LG 19</t>
  </si>
  <si>
    <t>Kopiarka Sharp AR-5516</t>
  </si>
  <si>
    <t>zestaw komputerowy ATHLON 2x64/2ER/250ER/CE 610</t>
  </si>
  <si>
    <t>2009 6szt.</t>
  </si>
  <si>
    <t>komputer NTT 355 W909E PV 750E/19"</t>
  </si>
  <si>
    <t>Telewizor LCD SONY KDL-32S5600 K</t>
  </si>
  <si>
    <t>Monitor LCD 22" LG</t>
  </si>
  <si>
    <t>Zestaw komputerowy 1GB/2,7 GHz/250GB</t>
  </si>
  <si>
    <t>2009 2szt.</t>
  </si>
  <si>
    <t>Telewizor Samsung LCD LE 37B 530</t>
  </si>
  <si>
    <t>Drukarka HP LJ p 1005</t>
  </si>
  <si>
    <t>Zestaw komputerowy ATHLON 250 (4GB)</t>
  </si>
  <si>
    <t xml:space="preserve">          2010    2szt. </t>
  </si>
  <si>
    <t>Monitor LED 18 5 LGE19405PM</t>
  </si>
  <si>
    <t xml:space="preserve">Drukarka Sharp </t>
  </si>
  <si>
    <t>Drukarka UPLJP1102</t>
  </si>
  <si>
    <t xml:space="preserve">           2011   3 szt.</t>
  </si>
  <si>
    <t>Monitor 19 LCD BENQ</t>
  </si>
  <si>
    <t>Telewizor LG LCD 42LK 4300 FULL HD</t>
  </si>
  <si>
    <t>Komputer P/2GB/</t>
  </si>
  <si>
    <t xml:space="preserve">           2011 15 szt </t>
  </si>
  <si>
    <t>Monitor 18,5 Samsung</t>
  </si>
  <si>
    <t xml:space="preserve">           2011 15 szt.</t>
  </si>
  <si>
    <t>Telewizor LG LCD 42LK 430F</t>
  </si>
  <si>
    <t xml:space="preserve">           2011   2 szt.</t>
  </si>
  <si>
    <t>Rzutnik NOBO 2523</t>
  </si>
  <si>
    <t>Aparat cyfrowy Sony</t>
  </si>
  <si>
    <t>Projektor LG</t>
  </si>
  <si>
    <t>Projektor BENQ MP623 DLP x GA</t>
  </si>
  <si>
    <t>2009 3szt.</t>
  </si>
  <si>
    <t xml:space="preserve">Projektor BENQ MP626 </t>
  </si>
  <si>
    <t xml:space="preserve">2010 4szt. </t>
  </si>
  <si>
    <t>Notebook: lenovoThink Pad</t>
  </si>
  <si>
    <t>Notebook Toshiba C 660-1NG</t>
  </si>
  <si>
    <t xml:space="preserve">Sprzęt nagłaśniający </t>
  </si>
  <si>
    <t xml:space="preserve">Projektor BENQ MS 500 </t>
  </si>
  <si>
    <t>5. Zespół Szkół Zawodowych i Ogólnokształcących</t>
  </si>
  <si>
    <t>Fiat Punto</t>
  </si>
  <si>
    <t>ZFA18800000700184</t>
  </si>
  <si>
    <t>NNIL 670</t>
  </si>
  <si>
    <t>01/2012</t>
  </si>
  <si>
    <t>5+50kg</t>
  </si>
  <si>
    <t xml:space="preserve">przyczepka </t>
  </si>
  <si>
    <t>Thule</t>
  </si>
  <si>
    <t>UH2000a479P29/4475</t>
  </si>
  <si>
    <t>NNIY 209</t>
  </si>
  <si>
    <t>przyczepka</t>
  </si>
  <si>
    <t>bezterminowo</t>
  </si>
  <si>
    <t>460kg</t>
  </si>
  <si>
    <t>1385kg</t>
  </si>
  <si>
    <t>600kg</t>
  </si>
  <si>
    <t>7. Zespół Szkół Zawodowych i Ogólnokształcących</t>
  </si>
  <si>
    <t>zalanie pomieszczeń - szkoła ul. Jagiełły 3</t>
  </si>
  <si>
    <t>4. Zespół Szkół Zawodowych i Ogólnokształcących</t>
  </si>
  <si>
    <t xml:space="preserve">Zespół Szkół Ogólnokształcących, ul.Jagiełły 1, 13-100 Nidzica, </t>
  </si>
  <si>
    <t>984-00-13-682</t>
  </si>
  <si>
    <t>511343316</t>
  </si>
  <si>
    <t>8560Z</t>
  </si>
  <si>
    <t>Szkoła</t>
  </si>
  <si>
    <t>wartość odtworzeniowa</t>
  </si>
  <si>
    <t>10 gaśnic,4 hydranty wodne</t>
  </si>
  <si>
    <t>Nidzica, ul. Wł. Jagiełły 1</t>
  </si>
  <si>
    <t>Sala gimnastyczna</t>
  </si>
  <si>
    <t>Kotłownia</t>
  </si>
  <si>
    <t>Ogrodzenie szkoły</t>
  </si>
  <si>
    <t>Nidzica,ul.  Wł. Jagiełły 1</t>
  </si>
  <si>
    <t>Boisko szkolne</t>
  </si>
  <si>
    <t>Nawierzchnia asfaltowa</t>
  </si>
  <si>
    <t>Ogrodzenie sali gimnastycznej</t>
  </si>
  <si>
    <t>Nidzica, Wł. Jagiełły 1</t>
  </si>
  <si>
    <t>Maszyna sprzątająca</t>
  </si>
  <si>
    <t>7. Zespół Szkół Ogólnokształcących</t>
  </si>
  <si>
    <t>Zespół Szkół Ogólnokształcących</t>
  </si>
  <si>
    <t>6. Zespół Szkół Ogólnokształcących</t>
  </si>
  <si>
    <t>Kolumny RH 12/2/400</t>
  </si>
  <si>
    <t>WZMACNIACZ PM 8X</t>
  </si>
  <si>
    <t>odtwarzacz DVD</t>
  </si>
  <si>
    <t>OTV Grundig STF 72</t>
  </si>
  <si>
    <t>Drukarka SHARP AR 5320G</t>
  </si>
  <si>
    <t>Komputer ASUS 7SO25C</t>
  </si>
  <si>
    <t>Monitor LCD+komputer 5200</t>
  </si>
  <si>
    <t>Monitoring</t>
  </si>
  <si>
    <t>a) kamery</t>
  </si>
  <si>
    <t>b)cyfrowy rejestrator</t>
  </si>
  <si>
    <t>Zestaw komputerowy+monitor</t>
  </si>
  <si>
    <t>Centrala telefoniczna Panasonic TE S824</t>
  </si>
  <si>
    <t>Zestaw komputerowy + monitor</t>
  </si>
  <si>
    <t>telewizor</t>
  </si>
  <si>
    <t>kino domowe</t>
  </si>
  <si>
    <t>drukarka sieciowa SHARP</t>
  </si>
  <si>
    <t>komputer HPP 3400</t>
  </si>
  <si>
    <t xml:space="preserve">tablica interaktywna </t>
  </si>
  <si>
    <t>projektor NEC NP210</t>
  </si>
  <si>
    <t>1. Zespół Szkół Ogólnokształcących</t>
  </si>
  <si>
    <t>aparat cyfrowy Sony</t>
  </si>
  <si>
    <t>Rzutnik Nobo + ekran</t>
  </si>
  <si>
    <t>komputer laptop Inspirion N7110</t>
  </si>
  <si>
    <t>wybita szyba w drzwiach</t>
  </si>
  <si>
    <t>5.Zespół Szkół Ogólnokształcących</t>
  </si>
  <si>
    <t>Specjalny Ośrodek Szkolno-Wychowawczy, ul. Wyborska 12, 13-100 Nidzica</t>
  </si>
  <si>
    <t xml:space="preserve">984-01-25-234 </t>
  </si>
  <si>
    <t>510893871</t>
  </si>
  <si>
    <t xml:space="preserve">8790Z </t>
  </si>
  <si>
    <t>1 km</t>
  </si>
  <si>
    <t>8. Specjalny Ośrodek Szkolno-Wychowawczy</t>
  </si>
  <si>
    <t>Plac zabaw</t>
  </si>
  <si>
    <t>7. Specjalny Ośrodek Szkolno-Wychowawczy</t>
  </si>
  <si>
    <t>Keyboard</t>
  </si>
  <si>
    <t>centrala telefoniczna SOLO 5T</t>
  </si>
  <si>
    <t>Specjalny Ośrodek Szkolno-Wychowawczy</t>
  </si>
  <si>
    <t>VW Transporter</t>
  </si>
  <si>
    <t>Transporter</t>
  </si>
  <si>
    <t>WV2ZZZ7HZ6X009910</t>
  </si>
  <si>
    <t>NNIP960</t>
  </si>
  <si>
    <t>30.11.2005</t>
  </si>
  <si>
    <t>23.11.2011</t>
  </si>
  <si>
    <t>2. Specjalny Ośrodek Szkolno-Wychowawczy</t>
  </si>
  <si>
    <t>13-100 Nidzica ul.Wyborska 12 - najem</t>
  </si>
  <si>
    <t>kraty , alarm , gaśnice</t>
  </si>
  <si>
    <t>984-00-88-846</t>
  </si>
  <si>
    <t>6321Z</t>
  </si>
  <si>
    <t>984-009-56-39</t>
  </si>
  <si>
    <t>8899Z</t>
  </si>
  <si>
    <t>7. Powiatowe Centrum Pomocy Rodzinie</t>
  </si>
  <si>
    <t>Powiatowe Centrum Pomocy Rodzinie</t>
  </si>
  <si>
    <t>9. Powiatowe Centrum Pomocy Rodzinie</t>
  </si>
  <si>
    <t>3. Powiatowe Centrum Pomocy Rodzinie</t>
  </si>
  <si>
    <t>8. Powiatowe Centrum Pomocy Rodzinie</t>
  </si>
  <si>
    <t xml:space="preserve">Drukarka laserowa  </t>
  </si>
  <si>
    <t xml:space="preserve">Zestaw komputerowy </t>
  </si>
  <si>
    <t>Centrala telefoniczna</t>
  </si>
  <si>
    <t>Monitor Asus Czarny</t>
  </si>
  <si>
    <t>Drukarka HP Laser</t>
  </si>
  <si>
    <t>Projektor BenQ MP 512</t>
  </si>
  <si>
    <t>Komputer Acer Aspire</t>
  </si>
  <si>
    <t>Poradnia Psychologiczno - Pedagogiczna, ul.Traugutta 13, 13-100 Nidzica</t>
  </si>
  <si>
    <t>984-01-25-228</t>
  </si>
  <si>
    <t>000707426</t>
  </si>
  <si>
    <t xml:space="preserve">8560Z </t>
  </si>
  <si>
    <t>10. Poradnia Psychologiczno - Pedagogiczna</t>
  </si>
  <si>
    <t>9. Poradnia Psychologiczno - Pedagogiczna</t>
  </si>
  <si>
    <t>Zestaw komputerowy z oprogramowaniem</t>
  </si>
  <si>
    <t>Drukarka - ksero Sharp</t>
  </si>
  <si>
    <t>8.  Poradnia Psychologiczno - Pedagogiczna</t>
  </si>
  <si>
    <t>Platforma do badań zmysłów (laptop z oprogramowaniem)</t>
  </si>
  <si>
    <t>Poradnia Psychologiczno - Pedagogiczna</t>
  </si>
  <si>
    <t>13-100 Nidzica,ul. Traugutta 13</t>
  </si>
  <si>
    <t>2 gaśnice  proszkowe</t>
  </si>
  <si>
    <t>4. Poradnia Psychologiczno - Pedagogiczna</t>
  </si>
  <si>
    <t>Centrum Kształcenia Praktycznego, ul. Wyborska 10, 13-100 Nidzica</t>
  </si>
  <si>
    <t>984-015-02-84</t>
  </si>
  <si>
    <t>519565766</t>
  </si>
  <si>
    <t>8022E</t>
  </si>
  <si>
    <t>1,5 km</t>
  </si>
  <si>
    <t>11. Centrum Kształcenia Praktycznego</t>
  </si>
  <si>
    <t>Hala warsztatów dz. napraw</t>
  </si>
  <si>
    <t>gaśnice, agencji ochrony GŁAZ</t>
  </si>
  <si>
    <t xml:space="preserve">Budynek biurowy - dz. Produkcji, kotłownia </t>
  </si>
  <si>
    <t>Wiata, garaże</t>
  </si>
  <si>
    <t>gasnice, agencji ochrony GŁAZ</t>
  </si>
  <si>
    <t>Wiata na drewno</t>
  </si>
  <si>
    <t>Stacja diagnostyczna</t>
  </si>
  <si>
    <t>Stacja benzynowa</t>
  </si>
  <si>
    <t>Magazyn stali</t>
  </si>
  <si>
    <t>Magazyn wyrobów</t>
  </si>
  <si>
    <t>Magazyn paliw, smarów</t>
  </si>
  <si>
    <t>Magazyn sprzętu</t>
  </si>
  <si>
    <t xml:space="preserve">Budynek na kasację pojazdow </t>
  </si>
  <si>
    <t>Budynek szkolny- hala obróbki ręcznej</t>
  </si>
  <si>
    <t>Budynek szkolny - eksploatacja</t>
  </si>
  <si>
    <t>Urządzenie terenu</t>
  </si>
  <si>
    <t>Centrum Kształcenia Praktycznego</t>
  </si>
  <si>
    <t>9.Centrum Kształcenia Praktycznego</t>
  </si>
  <si>
    <t>Ford</t>
  </si>
  <si>
    <t>TRANSIT</t>
  </si>
  <si>
    <t>WFOLXXGBVLRJ25084</t>
  </si>
  <si>
    <t>NNIC191</t>
  </si>
  <si>
    <t>cięż. specjal.</t>
  </si>
  <si>
    <t>2.5</t>
  </si>
  <si>
    <t>Niewiadów</t>
  </si>
  <si>
    <t>A2001</t>
  </si>
  <si>
    <t>SWNA2001OR0001265</t>
  </si>
  <si>
    <t>NNIE938</t>
  </si>
  <si>
    <t>przycz. specjal. przew. samoch.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</si>
  <si>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</si>
  <si>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</si>
  <si>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razem:</t>
  </si>
  <si>
    <t>25.12.2012 25.12.2013 25.12.2014</t>
  </si>
  <si>
    <t>24.12.2013  24.12.2014  24.12.2015</t>
  </si>
  <si>
    <t>19.10.2012 19.10.2013 19.10.2014</t>
  </si>
  <si>
    <t>18.10.2013 18.10.2014 18.10.2015</t>
  </si>
  <si>
    <t>03.06.2012 03.06.2013 03.06.2014</t>
  </si>
  <si>
    <t>02.06.2013 02.06.2014 02.06.2015</t>
  </si>
  <si>
    <t>16.06.2012 16.06.2013 16.06.2014</t>
  </si>
  <si>
    <t>15.06.2013 15.06.2014 15.06.2015</t>
  </si>
  <si>
    <t>13.11.2012 13.11.2013 13.11.2014</t>
  </si>
  <si>
    <t>12.11.2013 12.11.2014 12.11.2015</t>
  </si>
  <si>
    <t>01.07.2012 01.07.2013 01.07.2014</t>
  </si>
  <si>
    <t>30.06.2013 30.06.2014 30.06.2015</t>
  </si>
  <si>
    <t>07.07.2012 07.07.2013 07.07.2014</t>
  </si>
  <si>
    <t>06.07.2013 06.07.2014 06.07.2015</t>
  </si>
  <si>
    <t>26.04.2012 26.04.2013 26.04.2014</t>
  </si>
  <si>
    <t>25.04.2013 25.04.2014 25.04.2015</t>
  </si>
  <si>
    <t>26.11.2012  26.11.2013  26.11.2014</t>
  </si>
  <si>
    <t>25.11.2013 25.11.2014 25.11.2015</t>
  </si>
  <si>
    <t>09.07.2012 09.07.2013 09.07.2014</t>
  </si>
  <si>
    <t>08.07.2013 08.07.2014 08.07.2015</t>
  </si>
  <si>
    <t>21.08.2012 21.08.2013 21.08.2014</t>
  </si>
  <si>
    <t>20.08.2013 20.08.2014 20.08.2015</t>
  </si>
  <si>
    <t>21.04.2012 21.04.2013 21.04.2014</t>
  </si>
  <si>
    <t>20.04.2013 20.04.2014 20.04.2015</t>
  </si>
  <si>
    <t>18.07.2012 18.07.2013 18.07.2014</t>
  </si>
  <si>
    <t>17.07.2013 17.07.2014 17.07.2015</t>
  </si>
  <si>
    <t xml:space="preserve">24.02.2013  24.02.2014  24.02.2015 </t>
  </si>
  <si>
    <t>23.02.2014   23.02.2015  23.02.2016</t>
  </si>
  <si>
    <t>25.02.2013  25.02.2014 25.02.2015</t>
  </si>
  <si>
    <t xml:space="preserve">24.02.2014  24.02.2015  24.02.2016 </t>
  </si>
  <si>
    <t>05.01.2013 05.01.2014 05.01.2015</t>
  </si>
  <si>
    <t xml:space="preserve">04.01.2014 04.01.2015  04.01.2016 </t>
  </si>
  <si>
    <t>29.03.2012 05.01.2013 05.01.2014 05.01.2015</t>
  </si>
  <si>
    <t>04.01.2013 04.01.2014 04.01.2015 04.01.2016</t>
  </si>
  <si>
    <t>AC komunikacyjne, uszkodzenie pojazdu na parkingu</t>
  </si>
  <si>
    <t xml:space="preserve"> zalanie stałych elementów  budynku Starostwa, zalanie na skutek odwilży, zalanie</t>
  </si>
  <si>
    <t>2009/2010</t>
  </si>
  <si>
    <t>ub. Komunikacyjne  pojazd NNI00666</t>
  </si>
  <si>
    <t>ub. Komunikacyjne  pojazd NNI00667</t>
  </si>
  <si>
    <t>2010/2011</t>
  </si>
  <si>
    <t>Rezerwy</t>
  </si>
  <si>
    <t>OC dróg</t>
  </si>
  <si>
    <t>Powiatowy Ośrodek Dokumentacji Geodezyjnej i Kartograficznej w Nidzicy ul. Olsztyńska 28 13-100 Nidzica</t>
  </si>
  <si>
    <t>3. Powiatowy Ośrodek Dokumentacji Geodezyjnej i Kartograficznej</t>
  </si>
  <si>
    <t>Powiatowy Ośrodek Dokumentacji Geodezyjnej i Kartograficznej</t>
  </si>
  <si>
    <t>1. Powiatowy Ośrodek Dokumentacji Geodezyjnej i Kartograficznej</t>
  </si>
  <si>
    <t>Przyłącze do sieci elektroenergetycznej</t>
  </si>
  <si>
    <t>Dysk zewnętrzny</t>
  </si>
  <si>
    <t>Niszczarka</t>
  </si>
  <si>
    <t>Stacja pogodowa</t>
  </si>
  <si>
    <t xml:space="preserve"> 525000 km</t>
  </si>
  <si>
    <t>172000 km</t>
  </si>
  <si>
    <t>161000 Mtg</t>
  </si>
  <si>
    <t xml:space="preserve"> 2070 Mtg</t>
  </si>
  <si>
    <t xml:space="preserve"> 127000 km</t>
  </si>
  <si>
    <t>3500 Mtg</t>
  </si>
  <si>
    <t>260000 km</t>
  </si>
  <si>
    <t>905000 km</t>
  </si>
  <si>
    <t>159000 km</t>
  </si>
  <si>
    <t xml:space="preserve">04.01.2013  04.01.2014  04.01.2015 </t>
  </si>
  <si>
    <t xml:space="preserve">04.01.2014  04.01.2015  04.01.2016  </t>
  </si>
  <si>
    <t>ul. Traugutta 13, 13-100 Nidzica</t>
  </si>
  <si>
    <t>Powiatowe Centrum Pomocy Rodzinie, ul. Traugutta 13, 13-100 Nidzica</t>
  </si>
  <si>
    <t xml:space="preserve"> odtworzeniowa</t>
  </si>
  <si>
    <t>Budynek wielofunkcyjny                (biuro i magazyn)</t>
  </si>
  <si>
    <t>30m do rzeczki</t>
  </si>
  <si>
    <t>500-800m</t>
  </si>
  <si>
    <t>4km</t>
  </si>
  <si>
    <t>1km</t>
  </si>
  <si>
    <t>50m</t>
  </si>
  <si>
    <t>200m</t>
  </si>
  <si>
    <t>Informacje o szkodach wypłaconych z polis , których okres odpowiedzialności obejmuje                                 ostatnie  3 lata tj. 15.03.2009-14.03.2012</t>
  </si>
  <si>
    <t>Sprządzono wg stanu na dzień 26.01.2012 r.</t>
  </si>
  <si>
    <t xml:space="preserve">OC komunikacyjne, kolizja drogowa , </t>
  </si>
  <si>
    <t>1977, termoder. 2011r.</t>
  </si>
  <si>
    <t>w tym:</t>
  </si>
  <si>
    <t>WKB</t>
  </si>
  <si>
    <t>WO</t>
  </si>
  <si>
    <t>pustak</t>
  </si>
  <si>
    <t>betonowe</t>
  </si>
  <si>
    <t xml:space="preserve">beton, papa            </t>
  </si>
  <si>
    <t>kubatura (w m³)***</t>
  </si>
  <si>
    <t xml:space="preserve"> bardzo dobry</t>
  </si>
  <si>
    <t xml:space="preserve"> bardzo dobra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</si>
</sst>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0.0"/>
    <numFmt numFmtId="182" formatCode="#,##0.00\ &quot;zł&quot;;[Red]#,##0.00\ &quot;zł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5" fillId="0" borderId="0">
      <alignment/>
      <protection/>
    </xf>
    <xf numFmtId="0" fontId="52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1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0" fontId="0" fillId="0" borderId="13" xfId="0" applyFont="1" applyFill="1" applyBorder="1" applyAlignment="1">
      <alignment vertical="center" wrapText="1"/>
    </xf>
    <xf numFmtId="168" fontId="10" fillId="0" borderId="13" xfId="0" applyNumberFormat="1" applyFont="1" applyFill="1" applyBorder="1" applyAlignment="1">
      <alignment horizontal="center" vertical="center" wrapText="1"/>
    </xf>
    <xf numFmtId="168" fontId="1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Border="1" applyAlignment="1">
      <alignment horizontal="right" vertical="top" wrapText="1"/>
    </xf>
    <xf numFmtId="168" fontId="20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68" fontId="0" fillId="0" borderId="14" xfId="0" applyNumberFormat="1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8" fontId="0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top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168" fontId="0" fillId="32" borderId="10" xfId="0" applyNumberFormat="1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2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0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168" fontId="1" fillId="33" borderId="16" xfId="0" applyNumberFormat="1" applyFont="1" applyFill="1" applyBorder="1" applyAlignment="1">
      <alignment horizontal="right"/>
    </xf>
    <xf numFmtId="168" fontId="0" fillId="32" borderId="14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4" fontId="0" fillId="34" borderId="10" xfId="0" applyNumberFormat="1" applyFont="1" applyFill="1" applyBorder="1" applyAlignment="1">
      <alignment horizontal="right" vertical="center"/>
    </xf>
    <xf numFmtId="44" fontId="0" fillId="34" borderId="10" xfId="0" applyNumberFormat="1" applyFont="1" applyFill="1" applyBorder="1" applyAlignment="1">
      <alignment horizontal="right"/>
    </xf>
    <xf numFmtId="4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44" fontId="0" fillId="0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wrapText="1"/>
    </xf>
    <xf numFmtId="44" fontId="0" fillId="34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right" vertical="center" wrapText="1"/>
    </xf>
    <xf numFmtId="44" fontId="0" fillId="0" borderId="10" xfId="61" applyFont="1" applyBorder="1" applyAlignment="1">
      <alignment horizontal="center"/>
    </xf>
    <xf numFmtId="44" fontId="0" fillId="0" borderId="10" xfId="6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wrapText="1"/>
    </xf>
    <xf numFmtId="168" fontId="0" fillId="0" borderId="10" xfId="0" applyNumberFormat="1" applyFont="1" applyFill="1" applyBorder="1" applyAlignment="1">
      <alignment horizontal="right" vertical="center" indent="1"/>
    </xf>
    <xf numFmtId="0" fontId="0" fillId="0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center" vertical="center" wrapText="1"/>
    </xf>
    <xf numFmtId="44" fontId="0" fillId="0" borderId="18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7" fontId="0" fillId="0" borderId="10" xfId="0" applyNumberFormat="1" applyFont="1" applyFill="1" applyBorder="1" applyAlignment="1">
      <alignment horizontal="right" vertical="center" wrapText="1"/>
    </xf>
    <xf numFmtId="7" fontId="0" fillId="0" borderId="10" xfId="0" applyNumberFormat="1" applyFont="1" applyFill="1" applyBorder="1" applyAlignment="1">
      <alignment horizontal="right"/>
    </xf>
    <xf numFmtId="7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6" fontId="0" fillId="0" borderId="10" xfId="0" applyNumberFormat="1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44" fontId="0" fillId="0" borderId="10" xfId="0" applyNumberFormat="1" applyFont="1" applyFill="1" applyBorder="1" applyAlignment="1">
      <alignment horizontal="left"/>
    </xf>
    <xf numFmtId="1" fontId="0" fillId="0" borderId="10" xfId="61" applyNumberFormat="1" applyFont="1" applyFill="1" applyBorder="1" applyAlignment="1">
      <alignment horizontal="center"/>
    </xf>
    <xf numFmtId="44" fontId="1" fillId="0" borderId="10" xfId="0" applyNumberFormat="1" applyFont="1" applyBorder="1" applyAlignment="1">
      <alignment horizontal="right"/>
    </xf>
    <xf numFmtId="44" fontId="0" fillId="0" borderId="18" xfId="0" applyNumberFormat="1" applyFont="1" applyFill="1" applyBorder="1" applyAlignment="1">
      <alignment horizontal="right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8" fontId="0" fillId="0" borderId="18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left" vertical="center" wrapText="1" indent="2"/>
    </xf>
    <xf numFmtId="44" fontId="0" fillId="0" borderId="10" xfId="0" applyNumberFormat="1" applyFont="1" applyFill="1" applyBorder="1" applyAlignment="1">
      <alignment horizontal="right" vertical="center"/>
    </xf>
    <xf numFmtId="168" fontId="1" fillId="0" borderId="10" xfId="0" applyNumberFormat="1" applyFont="1" applyFill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right" vertical="top" wrapText="1"/>
    </xf>
    <xf numFmtId="168" fontId="0" fillId="0" borderId="10" xfId="0" applyNumberFormat="1" applyFont="1" applyFill="1" applyBorder="1" applyAlignment="1">
      <alignment vertical="center"/>
    </xf>
    <xf numFmtId="1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/>
    </xf>
    <xf numFmtId="44" fontId="0" fillId="0" borderId="10" xfId="0" applyNumberFormat="1" applyFont="1" applyFill="1" applyBorder="1" applyAlignment="1">
      <alignment horizontal="right" vertical="top" wrapText="1"/>
    </xf>
    <xf numFmtId="44" fontId="0" fillId="0" borderId="14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61" applyFont="1" applyFill="1" applyBorder="1" applyAlignment="1">
      <alignment horizontal="right" vertical="center" indent="1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7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vertical="center" wrapText="1"/>
    </xf>
    <xf numFmtId="44" fontId="0" fillId="0" borderId="19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44" fontId="0" fillId="0" borderId="2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>
      <alignment vertical="center" wrapText="1"/>
    </xf>
    <xf numFmtId="8" fontId="0" fillId="0" borderId="10" xfId="61" applyNumberFormat="1" applyFont="1" applyFill="1" applyBorder="1" applyAlignment="1">
      <alignment vertical="center"/>
    </xf>
    <xf numFmtId="44" fontId="0" fillId="0" borderId="14" xfId="0" applyNumberFormat="1" applyFont="1" applyFill="1" applyBorder="1" applyAlignment="1">
      <alignment horizontal="left" wrapText="1"/>
    </xf>
    <xf numFmtId="44" fontId="0" fillId="0" borderId="10" xfId="0" applyNumberFormat="1" applyFont="1" applyBorder="1" applyAlignment="1">
      <alignment horizontal="left" wrapText="1"/>
    </xf>
    <xf numFmtId="44" fontId="0" fillId="0" borderId="13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" fontId="0" fillId="0" borderId="13" xfId="61" applyNumberFormat="1" applyFont="1" applyFill="1" applyBorder="1" applyAlignment="1">
      <alignment horizontal="center"/>
    </xf>
    <xf numFmtId="44" fontId="0" fillId="0" borderId="2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right" wrapText="1"/>
    </xf>
    <xf numFmtId="168" fontId="0" fillId="0" borderId="14" xfId="0" applyNumberFormat="1" applyFont="1" applyFill="1" applyBorder="1" applyAlignment="1">
      <alignment horizontal="right" vertical="center" wrapText="1"/>
    </xf>
    <xf numFmtId="168" fontId="0" fillId="0" borderId="0" xfId="0" applyNumberFormat="1" applyFont="1" applyAlignment="1">
      <alignment horizontal="right" wrapText="1"/>
    </xf>
    <xf numFmtId="0" fontId="1" fillId="35" borderId="21" xfId="0" applyFont="1" applyFill="1" applyBorder="1" applyAlignment="1">
      <alignment horizontal="center" vertical="center" wrapText="1"/>
    </xf>
    <xf numFmtId="168" fontId="1" fillId="35" borderId="21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2" fontId="1" fillId="35" borderId="17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168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vertical="center"/>
    </xf>
    <xf numFmtId="168" fontId="0" fillId="36" borderId="10" xfId="0" applyNumberFormat="1" applyFont="1" applyFill="1" applyBorder="1" applyAlignment="1">
      <alignment horizontal="center" vertical="center" wrapText="1"/>
    </xf>
    <xf numFmtId="44" fontId="0" fillId="36" borderId="10" xfId="0" applyNumberFormat="1" applyFont="1" applyFill="1" applyBorder="1" applyAlignment="1">
      <alignment horizontal="center" vertical="center" wrapText="1"/>
    </xf>
    <xf numFmtId="44" fontId="0" fillId="36" borderId="10" xfId="61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vertical="center" wrapText="1"/>
    </xf>
    <xf numFmtId="44" fontId="0" fillId="36" borderId="10" xfId="0" applyNumberFormat="1" applyFont="1" applyFill="1" applyBorder="1" applyAlignment="1">
      <alignment horizontal="center" vertical="center"/>
    </xf>
    <xf numFmtId="44" fontId="0" fillId="36" borderId="14" xfId="0" applyNumberFormat="1" applyFont="1" applyFill="1" applyBorder="1" applyAlignment="1">
      <alignment horizontal="center" vertical="center" wrapText="1"/>
    </xf>
    <xf numFmtId="44" fontId="0" fillId="36" borderId="21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" fontId="0" fillId="0" borderId="10" xfId="61" applyNumberFormat="1" applyFont="1" applyFill="1" applyBorder="1" applyAlignment="1">
      <alignment horizontal="center" wrapText="1"/>
    </xf>
    <xf numFmtId="44" fontId="0" fillId="0" borderId="13" xfId="0" applyNumberFormat="1" applyFont="1" applyBorder="1" applyAlignment="1">
      <alignment wrapText="1"/>
    </xf>
    <xf numFmtId="44" fontId="0" fillId="0" borderId="21" xfId="0" applyNumberFormat="1" applyFont="1" applyBorder="1" applyAlignment="1">
      <alignment wrapText="1"/>
    </xf>
    <xf numFmtId="0" fontId="0" fillId="32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wrapText="1"/>
    </xf>
    <xf numFmtId="44" fontId="1" fillId="32" borderId="10" xfId="61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44" fontId="1" fillId="32" borderId="10" xfId="6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44" fontId="0" fillId="0" borderId="21" xfId="0" applyNumberFormat="1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2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32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" fillId="32" borderId="18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3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Normal="120" zoomScaleSheetLayoutView="100" zoomScalePageLayoutView="0" workbookViewId="0" topLeftCell="D1">
      <selection activeCell="F18" sqref="F18"/>
    </sheetView>
  </sheetViews>
  <sheetFormatPr defaultColWidth="9.140625" defaultRowHeight="12.75"/>
  <cols>
    <col min="1" max="1" width="5.421875" style="0" customWidth="1"/>
    <col min="2" max="2" width="51.00390625" style="0" customWidth="1"/>
    <col min="3" max="3" width="18.140625" style="92" customWidth="1"/>
    <col min="4" max="4" width="17.7109375" style="92" customWidth="1"/>
    <col min="5" max="5" width="10.421875" style="92" customWidth="1"/>
    <col min="6" max="6" width="15.7109375" style="0" customWidth="1"/>
    <col min="7" max="7" width="17.140625" style="92" customWidth="1"/>
    <col min="8" max="10" width="19.8515625" style="0" customWidth="1"/>
  </cols>
  <sheetData>
    <row r="1" spans="1:7" s="11" customFormat="1" ht="12.75">
      <c r="A1" s="29" t="s">
        <v>87</v>
      </c>
      <c r="C1" s="13"/>
      <c r="D1" s="13"/>
      <c r="E1" s="13"/>
      <c r="F1" s="114"/>
      <c r="G1" s="13"/>
    </row>
    <row r="3" spans="1:10" ht="89.25">
      <c r="A3" s="226" t="s">
        <v>9</v>
      </c>
      <c r="B3" s="226" t="s">
        <v>10</v>
      </c>
      <c r="C3" s="226" t="s">
        <v>11</v>
      </c>
      <c r="D3" s="226" t="s">
        <v>12</v>
      </c>
      <c r="E3" s="226" t="s">
        <v>7</v>
      </c>
      <c r="F3" s="227" t="s">
        <v>13</v>
      </c>
      <c r="G3" s="227" t="s">
        <v>50</v>
      </c>
      <c r="H3" s="227" t="s">
        <v>729</v>
      </c>
      <c r="I3" s="227" t="s">
        <v>51</v>
      </c>
      <c r="J3" s="227" t="s">
        <v>730</v>
      </c>
    </row>
    <row r="4" spans="1:10" ht="25.5" customHeight="1">
      <c r="A4" s="176">
        <v>1</v>
      </c>
      <c r="B4" s="2" t="s">
        <v>91</v>
      </c>
      <c r="C4" s="61">
        <v>9840088817</v>
      </c>
      <c r="D4" s="81" t="s">
        <v>89</v>
      </c>
      <c r="E4" s="81" t="s">
        <v>90</v>
      </c>
      <c r="F4" s="61">
        <v>51</v>
      </c>
      <c r="G4" s="61" t="s">
        <v>92</v>
      </c>
      <c r="H4" s="176" t="s">
        <v>92</v>
      </c>
      <c r="I4" s="176" t="s">
        <v>797</v>
      </c>
      <c r="J4" s="176" t="s">
        <v>93</v>
      </c>
    </row>
    <row r="5" spans="1:10" s="12" customFormat="1" ht="25.5" customHeight="1">
      <c r="A5" s="61">
        <v>2</v>
      </c>
      <c r="B5" s="2" t="s">
        <v>197</v>
      </c>
      <c r="C5" s="61" t="s">
        <v>664</v>
      </c>
      <c r="D5" s="79">
        <v>510750500</v>
      </c>
      <c r="E5" s="80" t="s">
        <v>665</v>
      </c>
      <c r="F5" s="61">
        <v>23</v>
      </c>
      <c r="G5" s="61" t="s">
        <v>92</v>
      </c>
      <c r="H5" s="176" t="s">
        <v>92</v>
      </c>
      <c r="I5" s="61" t="s">
        <v>798</v>
      </c>
      <c r="J5" s="61" t="s">
        <v>93</v>
      </c>
    </row>
    <row r="6" spans="1:10" s="12" customFormat="1" ht="33" customHeight="1">
      <c r="A6" s="176">
        <v>3</v>
      </c>
      <c r="B6" s="2" t="s">
        <v>774</v>
      </c>
      <c r="C6" s="61">
        <v>9840088817</v>
      </c>
      <c r="D6" s="81" t="s">
        <v>89</v>
      </c>
      <c r="E6" s="81" t="s">
        <v>90</v>
      </c>
      <c r="F6" s="61">
        <v>4</v>
      </c>
      <c r="G6" s="61" t="s">
        <v>92</v>
      </c>
      <c r="H6" s="176" t="s">
        <v>92</v>
      </c>
      <c r="I6" s="61" t="s">
        <v>310</v>
      </c>
      <c r="J6" s="61" t="s">
        <v>93</v>
      </c>
    </row>
    <row r="7" spans="1:10" s="12" customFormat="1" ht="25.5" customHeight="1">
      <c r="A7" s="61">
        <v>4</v>
      </c>
      <c r="B7" s="2" t="s">
        <v>325</v>
      </c>
      <c r="C7" s="61" t="s">
        <v>326</v>
      </c>
      <c r="D7" s="81" t="s">
        <v>327</v>
      </c>
      <c r="E7" s="81" t="s">
        <v>328</v>
      </c>
      <c r="F7" s="61" t="s">
        <v>329</v>
      </c>
      <c r="G7" s="61" t="s">
        <v>92</v>
      </c>
      <c r="H7" s="61" t="s">
        <v>92</v>
      </c>
      <c r="I7" s="176" t="s">
        <v>797</v>
      </c>
      <c r="J7" s="61" t="s">
        <v>93</v>
      </c>
    </row>
    <row r="8" spans="1:10" s="12" customFormat="1" ht="25.5" customHeight="1">
      <c r="A8" s="176">
        <v>5</v>
      </c>
      <c r="B8" s="2" t="s">
        <v>381</v>
      </c>
      <c r="C8" s="61" t="s">
        <v>382</v>
      </c>
      <c r="D8" s="81" t="s">
        <v>383</v>
      </c>
      <c r="E8" s="82" t="s">
        <v>602</v>
      </c>
      <c r="F8" s="61">
        <v>37</v>
      </c>
      <c r="G8" s="61">
        <v>265</v>
      </c>
      <c r="H8" s="61" t="s">
        <v>92</v>
      </c>
      <c r="I8" s="61" t="s">
        <v>799</v>
      </c>
      <c r="J8" s="61" t="s">
        <v>93</v>
      </c>
    </row>
    <row r="9" spans="1:10" s="12" customFormat="1" ht="25.5" customHeight="1">
      <c r="A9" s="61">
        <v>6</v>
      </c>
      <c r="B9" s="2" t="s">
        <v>495</v>
      </c>
      <c r="C9" s="61">
        <v>7451173597</v>
      </c>
      <c r="D9" s="81" t="s">
        <v>496</v>
      </c>
      <c r="E9" s="81" t="s">
        <v>602</v>
      </c>
      <c r="F9" s="61">
        <v>80</v>
      </c>
      <c r="G9" s="61">
        <v>583</v>
      </c>
      <c r="H9" s="61" t="s">
        <v>92</v>
      </c>
      <c r="I9" s="61" t="s">
        <v>800</v>
      </c>
      <c r="J9" s="61" t="s">
        <v>93</v>
      </c>
    </row>
    <row r="10" spans="1:10" s="7" customFormat="1" ht="25.5" customHeight="1">
      <c r="A10" s="176">
        <v>7</v>
      </c>
      <c r="B10" s="2" t="s">
        <v>599</v>
      </c>
      <c r="C10" s="61" t="s">
        <v>600</v>
      </c>
      <c r="D10" s="81" t="s">
        <v>601</v>
      </c>
      <c r="E10" s="81" t="s">
        <v>602</v>
      </c>
      <c r="F10" s="61">
        <v>55</v>
      </c>
      <c r="G10" s="61">
        <v>464</v>
      </c>
      <c r="H10" s="61" t="s">
        <v>92</v>
      </c>
      <c r="I10" s="61" t="s">
        <v>800</v>
      </c>
      <c r="J10" s="61" t="s">
        <v>93</v>
      </c>
    </row>
    <row r="11" spans="1:10" ht="25.5" customHeight="1">
      <c r="A11" s="61">
        <v>8</v>
      </c>
      <c r="B11" s="2" t="s">
        <v>644</v>
      </c>
      <c r="C11" s="61" t="s">
        <v>645</v>
      </c>
      <c r="D11" s="81" t="s">
        <v>646</v>
      </c>
      <c r="E11" s="81" t="s">
        <v>647</v>
      </c>
      <c r="F11" s="176">
        <v>29</v>
      </c>
      <c r="G11" s="176">
        <v>80</v>
      </c>
      <c r="H11" s="61" t="s">
        <v>92</v>
      </c>
      <c r="I11" s="176" t="s">
        <v>648</v>
      </c>
      <c r="J11" s="176" t="s">
        <v>93</v>
      </c>
    </row>
    <row r="12" spans="1:10" s="7" customFormat="1" ht="25.5" customHeight="1">
      <c r="A12" s="176">
        <v>9</v>
      </c>
      <c r="B12" s="2" t="s">
        <v>794</v>
      </c>
      <c r="C12" s="61" t="s">
        <v>666</v>
      </c>
      <c r="D12" s="80">
        <v>510854730</v>
      </c>
      <c r="E12" s="61" t="s">
        <v>667</v>
      </c>
      <c r="F12" s="61">
        <v>6</v>
      </c>
      <c r="G12" s="61" t="s">
        <v>92</v>
      </c>
      <c r="H12" s="61" t="s">
        <v>92</v>
      </c>
      <c r="I12" s="61" t="s">
        <v>801</v>
      </c>
      <c r="J12" s="176" t="s">
        <v>93</v>
      </c>
    </row>
    <row r="13" spans="1:10" s="7" customFormat="1" ht="25.5" customHeight="1">
      <c r="A13" s="224">
        <v>10</v>
      </c>
      <c r="B13" s="147" t="s">
        <v>680</v>
      </c>
      <c r="C13" s="61" t="s">
        <v>681</v>
      </c>
      <c r="D13" s="81" t="s">
        <v>682</v>
      </c>
      <c r="E13" s="81" t="s">
        <v>683</v>
      </c>
      <c r="F13" s="224">
        <v>10</v>
      </c>
      <c r="G13" s="61" t="s">
        <v>92</v>
      </c>
      <c r="H13" s="61" t="s">
        <v>92</v>
      </c>
      <c r="I13" s="224" t="s">
        <v>802</v>
      </c>
      <c r="J13" s="224" t="s">
        <v>93</v>
      </c>
    </row>
    <row r="14" spans="1:10" s="7" customFormat="1" ht="25.5" customHeight="1">
      <c r="A14" s="176">
        <v>11</v>
      </c>
      <c r="B14" s="2" t="s">
        <v>694</v>
      </c>
      <c r="C14" s="61" t="s">
        <v>695</v>
      </c>
      <c r="D14" s="81" t="s">
        <v>696</v>
      </c>
      <c r="E14" s="61" t="s">
        <v>697</v>
      </c>
      <c r="F14" s="61">
        <v>24</v>
      </c>
      <c r="G14" s="61">
        <v>191</v>
      </c>
      <c r="H14" s="61" t="s">
        <v>92</v>
      </c>
      <c r="I14" s="61" t="s">
        <v>698</v>
      </c>
      <c r="J14" s="61" t="s">
        <v>93</v>
      </c>
    </row>
    <row r="15" spans="1:10" ht="12.75">
      <c r="A15" s="225"/>
      <c r="B15" s="225"/>
      <c r="C15" s="59"/>
      <c r="D15" s="59"/>
      <c r="E15" s="10" t="s">
        <v>731</v>
      </c>
      <c r="F15" s="10">
        <f>SUM(F4:F14)</f>
        <v>319</v>
      </c>
      <c r="G15" s="10">
        <f>SUM(G4:G14)</f>
        <v>1583</v>
      </c>
      <c r="H15" s="225"/>
      <c r="I15" s="225"/>
      <c r="J15" s="22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00"/>
  <sheetViews>
    <sheetView tabSelected="1" view="pageBreakPreview" zoomScaleSheetLayoutView="100" workbookViewId="0" topLeftCell="A1">
      <selection activeCell="G99" sqref="G99"/>
    </sheetView>
  </sheetViews>
  <sheetFormatPr defaultColWidth="9.140625" defaultRowHeight="12.75"/>
  <cols>
    <col min="1" max="1" width="4.28125" style="11" customWidth="1"/>
    <col min="2" max="2" width="28.7109375" style="11" customWidth="1"/>
    <col min="3" max="3" width="14.140625" style="13" customWidth="1"/>
    <col min="4" max="4" width="16.421875" style="47" customWidth="1"/>
    <col min="5" max="5" width="16.421875" style="48" customWidth="1"/>
    <col min="6" max="6" width="11.00390625" style="11" customWidth="1"/>
    <col min="7" max="7" width="22.57421875" style="11" customWidth="1"/>
    <col min="8" max="8" width="22.140625" style="13" customWidth="1"/>
    <col min="9" max="9" width="36.140625" style="11" customWidth="1"/>
    <col min="10" max="10" width="21.57421875" style="11" customWidth="1"/>
    <col min="11" max="13" width="15.140625" style="11" customWidth="1"/>
    <col min="14" max="14" width="13.421875" style="11" customWidth="1"/>
    <col min="15" max="16" width="11.00390625" style="11" customWidth="1"/>
    <col min="17" max="17" width="11.57421875" style="0" customWidth="1"/>
    <col min="18" max="20" width="11.00390625" style="0" customWidth="1"/>
    <col min="21" max="27" width="11.28125" style="92" customWidth="1"/>
  </cols>
  <sheetData>
    <row r="1" ht="12.75"/>
    <row r="2" spans="4:5" ht="12.75">
      <c r="D2" s="115"/>
      <c r="E2" s="13"/>
    </row>
    <row r="3" spans="1:27" ht="12.75">
      <c r="A3" s="29" t="s">
        <v>94</v>
      </c>
      <c r="F3" s="49"/>
      <c r="Q3" s="11"/>
      <c r="R3" s="11"/>
      <c r="S3" s="11"/>
      <c r="T3" s="11"/>
      <c r="U3" s="13"/>
      <c r="V3" s="13"/>
      <c r="W3" s="13"/>
      <c r="X3" s="13"/>
      <c r="Y3" s="13"/>
      <c r="Z3" s="13"/>
      <c r="AA3" s="13"/>
    </row>
    <row r="4" spans="1:27" ht="62.25" customHeight="1">
      <c r="A4" s="270" t="s">
        <v>52</v>
      </c>
      <c r="B4" s="270" t="s">
        <v>53</v>
      </c>
      <c r="C4" s="270" t="s">
        <v>54</v>
      </c>
      <c r="D4" s="270" t="s">
        <v>55</v>
      </c>
      <c r="E4" s="270" t="s">
        <v>56</v>
      </c>
      <c r="F4" s="270" t="s">
        <v>57</v>
      </c>
      <c r="G4" s="270" t="s">
        <v>74</v>
      </c>
      <c r="H4" s="270" t="s">
        <v>75</v>
      </c>
      <c r="I4" s="270" t="s">
        <v>14</v>
      </c>
      <c r="J4" s="270" t="s">
        <v>15</v>
      </c>
      <c r="K4" s="271" t="s">
        <v>58</v>
      </c>
      <c r="L4" s="271"/>
      <c r="M4" s="271"/>
      <c r="N4" s="270" t="s">
        <v>76</v>
      </c>
      <c r="O4" s="270" t="s">
        <v>77</v>
      </c>
      <c r="P4" s="270"/>
      <c r="Q4" s="270"/>
      <c r="R4" s="270"/>
      <c r="S4" s="270"/>
      <c r="T4" s="270"/>
      <c r="U4" s="269" t="s">
        <v>59</v>
      </c>
      <c r="V4" s="269" t="s">
        <v>60</v>
      </c>
      <c r="W4" s="269" t="s">
        <v>813</v>
      </c>
      <c r="X4" s="269" t="s">
        <v>61</v>
      </c>
      <c r="Y4" s="269" t="s">
        <v>62</v>
      </c>
      <c r="Z4" s="269" t="s">
        <v>63</v>
      </c>
      <c r="AA4" s="269" t="s">
        <v>64</v>
      </c>
    </row>
    <row r="5" spans="1:27" ht="62.2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119" t="s">
        <v>65</v>
      </c>
      <c r="L5" s="119" t="s">
        <v>66</v>
      </c>
      <c r="M5" s="119" t="s">
        <v>67</v>
      </c>
      <c r="N5" s="270"/>
      <c r="O5" s="3" t="s">
        <v>68</v>
      </c>
      <c r="P5" s="3" t="s">
        <v>69</v>
      </c>
      <c r="Q5" s="3" t="s">
        <v>70</v>
      </c>
      <c r="R5" s="3" t="s">
        <v>71</v>
      </c>
      <c r="S5" s="3" t="s">
        <v>72</v>
      </c>
      <c r="T5" s="3" t="s">
        <v>73</v>
      </c>
      <c r="U5" s="269"/>
      <c r="V5" s="269"/>
      <c r="W5" s="269"/>
      <c r="X5" s="269"/>
      <c r="Y5" s="269"/>
      <c r="Z5" s="269"/>
      <c r="AA5" s="269"/>
    </row>
    <row r="6" spans="1:27" ht="13.5" customHeight="1">
      <c r="A6" s="272" t="s">
        <v>95</v>
      </c>
      <c r="B6" s="272"/>
      <c r="C6" s="272"/>
      <c r="D6" s="272"/>
      <c r="E6" s="272"/>
      <c r="F6" s="94"/>
      <c r="G6" s="120"/>
      <c r="H6" s="259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259"/>
      <c r="V6" s="259"/>
      <c r="W6" s="259"/>
      <c r="X6" s="259"/>
      <c r="Y6" s="259"/>
      <c r="Z6" s="259"/>
      <c r="AA6" s="259"/>
    </row>
    <row r="7" spans="1:27" s="16" customFormat="1" ht="25.5">
      <c r="A7" s="1">
        <v>1</v>
      </c>
      <c r="B7" s="124" t="s">
        <v>96</v>
      </c>
      <c r="C7" s="50"/>
      <c r="D7" s="51"/>
      <c r="E7" s="52"/>
      <c r="F7" s="126">
        <v>1920</v>
      </c>
      <c r="G7" s="127">
        <v>2434000</v>
      </c>
      <c r="H7" s="127" t="s">
        <v>99</v>
      </c>
      <c r="I7" s="131" t="s">
        <v>100</v>
      </c>
      <c r="J7" s="124" t="s">
        <v>101</v>
      </c>
      <c r="K7" s="132" t="s">
        <v>105</v>
      </c>
      <c r="L7" s="132" t="s">
        <v>106</v>
      </c>
      <c r="M7" s="132" t="s">
        <v>107</v>
      </c>
      <c r="N7" s="32"/>
      <c r="O7" s="32"/>
      <c r="P7" s="32"/>
      <c r="Q7" s="32"/>
      <c r="R7" s="32"/>
      <c r="S7" s="32"/>
      <c r="T7" s="32"/>
      <c r="U7" s="254">
        <v>314.5</v>
      </c>
      <c r="V7" s="254">
        <v>929.7</v>
      </c>
      <c r="W7" s="254"/>
      <c r="X7" s="254">
        <v>3</v>
      </c>
      <c r="Y7" s="254" t="s">
        <v>114</v>
      </c>
      <c r="Z7" s="254" t="s">
        <v>114</v>
      </c>
      <c r="AA7" s="254" t="s">
        <v>115</v>
      </c>
    </row>
    <row r="8" spans="1:27" s="16" customFormat="1" ht="12.75">
      <c r="A8" s="1">
        <v>2</v>
      </c>
      <c r="B8" s="125" t="s">
        <v>97</v>
      </c>
      <c r="C8" s="50"/>
      <c r="D8" s="51"/>
      <c r="E8" s="52"/>
      <c r="F8" s="128">
        <v>1965</v>
      </c>
      <c r="G8" s="129">
        <v>216000</v>
      </c>
      <c r="H8" s="127" t="s">
        <v>99</v>
      </c>
      <c r="I8" s="62" t="s">
        <v>102</v>
      </c>
      <c r="J8" s="41" t="s">
        <v>101</v>
      </c>
      <c r="K8" s="32" t="s">
        <v>105</v>
      </c>
      <c r="L8" s="32" t="s">
        <v>106</v>
      </c>
      <c r="M8" s="32" t="s">
        <v>108</v>
      </c>
      <c r="N8" s="32"/>
      <c r="O8" s="32"/>
      <c r="P8" s="32"/>
      <c r="Q8" s="32"/>
      <c r="R8" s="32"/>
      <c r="S8" s="32"/>
      <c r="T8" s="32"/>
      <c r="U8" s="15">
        <v>108</v>
      </c>
      <c r="V8" s="15">
        <v>89.6</v>
      </c>
      <c r="W8" s="15">
        <v>407</v>
      </c>
      <c r="X8" s="15"/>
      <c r="Y8" s="15" t="s">
        <v>115</v>
      </c>
      <c r="Z8" s="15" t="s">
        <v>115</v>
      </c>
      <c r="AA8" s="15" t="s">
        <v>115</v>
      </c>
    </row>
    <row r="9" spans="1:27" s="16" customFormat="1" ht="25.5">
      <c r="A9" s="1">
        <v>3</v>
      </c>
      <c r="B9" s="125" t="s">
        <v>97</v>
      </c>
      <c r="C9" s="50"/>
      <c r="D9" s="51"/>
      <c r="E9" s="52"/>
      <c r="F9" s="128">
        <v>1965</v>
      </c>
      <c r="G9" s="129">
        <v>48000</v>
      </c>
      <c r="H9" s="127" t="s">
        <v>99</v>
      </c>
      <c r="I9" s="62" t="s">
        <v>102</v>
      </c>
      <c r="J9" s="125" t="s">
        <v>101</v>
      </c>
      <c r="K9" s="32" t="s">
        <v>105</v>
      </c>
      <c r="L9" s="32" t="s">
        <v>109</v>
      </c>
      <c r="M9" s="32" t="s">
        <v>108</v>
      </c>
      <c r="N9" s="32"/>
      <c r="O9" s="32"/>
      <c r="P9" s="32"/>
      <c r="Q9" s="32"/>
      <c r="R9" s="32"/>
      <c r="S9" s="32"/>
      <c r="T9" s="32"/>
      <c r="U9" s="15">
        <v>29.4</v>
      </c>
      <c r="V9" s="15">
        <v>26.6</v>
      </c>
      <c r="W9" s="15">
        <v>74</v>
      </c>
      <c r="X9" s="15"/>
      <c r="Y9" s="15" t="s">
        <v>115</v>
      </c>
      <c r="Z9" s="15" t="s">
        <v>115</v>
      </c>
      <c r="AA9" s="15" t="s">
        <v>115</v>
      </c>
    </row>
    <row r="10" spans="1:27" s="16" customFormat="1" ht="25.5">
      <c r="A10" s="1">
        <v>4</v>
      </c>
      <c r="B10" s="1" t="s">
        <v>98</v>
      </c>
      <c r="C10" s="50"/>
      <c r="D10" s="51"/>
      <c r="E10" s="52"/>
      <c r="F10" s="2">
        <v>1971</v>
      </c>
      <c r="G10" s="130">
        <v>441000</v>
      </c>
      <c r="H10" s="127" t="s">
        <v>99</v>
      </c>
      <c r="I10" s="62"/>
      <c r="J10" s="1" t="s">
        <v>103</v>
      </c>
      <c r="K10" s="32" t="s">
        <v>110</v>
      </c>
      <c r="L10" s="32" t="s">
        <v>111</v>
      </c>
      <c r="M10" s="32" t="s">
        <v>108</v>
      </c>
      <c r="N10" s="32"/>
      <c r="O10" s="32"/>
      <c r="P10" s="32"/>
      <c r="Q10" s="32"/>
      <c r="R10" s="32"/>
      <c r="S10" s="32"/>
      <c r="T10" s="32"/>
      <c r="U10" s="15">
        <v>128.9</v>
      </c>
      <c r="V10" s="15">
        <v>176.8</v>
      </c>
      <c r="W10" s="15">
        <v>530</v>
      </c>
      <c r="X10" s="15">
        <v>2</v>
      </c>
      <c r="Y10" s="15" t="s">
        <v>114</v>
      </c>
      <c r="Z10" s="15" t="s">
        <v>114</v>
      </c>
      <c r="AA10" s="15" t="s">
        <v>115</v>
      </c>
    </row>
    <row r="11" spans="1:27" s="16" customFormat="1" ht="25.5">
      <c r="A11" s="1">
        <v>5</v>
      </c>
      <c r="B11" s="1" t="s">
        <v>96</v>
      </c>
      <c r="C11" s="50"/>
      <c r="D11" s="51"/>
      <c r="E11" s="52"/>
      <c r="F11" s="2">
        <v>1991</v>
      </c>
      <c r="G11" s="130">
        <v>221000</v>
      </c>
      <c r="H11" s="127" t="s">
        <v>99</v>
      </c>
      <c r="I11" s="62"/>
      <c r="J11" s="1" t="s">
        <v>104</v>
      </c>
      <c r="K11" s="32" t="s">
        <v>112</v>
      </c>
      <c r="L11" s="32" t="s">
        <v>111</v>
      </c>
      <c r="M11" s="32" t="s">
        <v>113</v>
      </c>
      <c r="N11" s="32"/>
      <c r="O11" s="32"/>
      <c r="P11" s="32"/>
      <c r="Q11" s="32"/>
      <c r="R11" s="32"/>
      <c r="S11" s="32"/>
      <c r="T11" s="32"/>
      <c r="U11" s="15">
        <v>69.3</v>
      </c>
      <c r="V11" s="15">
        <v>77.3</v>
      </c>
      <c r="W11" s="15">
        <v>425</v>
      </c>
      <c r="X11" s="15">
        <v>3</v>
      </c>
      <c r="Y11" s="15" t="s">
        <v>115</v>
      </c>
      <c r="Z11" s="15" t="s">
        <v>116</v>
      </c>
      <c r="AA11" s="15" t="s">
        <v>115</v>
      </c>
    </row>
    <row r="12" spans="1:27" s="7" customFormat="1" ht="12.75">
      <c r="A12" s="270" t="s">
        <v>0</v>
      </c>
      <c r="B12" s="270" t="s">
        <v>0</v>
      </c>
      <c r="C12" s="270"/>
      <c r="D12" s="54"/>
      <c r="E12" s="55"/>
      <c r="F12" s="1"/>
      <c r="G12" s="133">
        <f>SUM(G7:G11)</f>
        <v>3360000</v>
      </c>
      <c r="H12" s="15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15"/>
      <c r="V12" s="15"/>
      <c r="W12" s="15"/>
      <c r="X12" s="15"/>
      <c r="Y12" s="15"/>
      <c r="Z12" s="15"/>
      <c r="AA12" s="15"/>
    </row>
    <row r="13" spans="1:27" ht="12.75" customHeight="1">
      <c r="A13" s="272" t="s">
        <v>198</v>
      </c>
      <c r="B13" s="272"/>
      <c r="C13" s="272"/>
      <c r="D13" s="272"/>
      <c r="E13" s="272"/>
      <c r="F13" s="272"/>
      <c r="G13" s="272"/>
      <c r="H13" s="252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259"/>
      <c r="V13" s="259"/>
      <c r="W13" s="259"/>
      <c r="X13" s="259"/>
      <c r="Y13" s="259"/>
      <c r="Z13" s="259"/>
      <c r="AA13" s="259"/>
    </row>
    <row r="14" spans="1:27" s="16" customFormat="1" ht="25.5">
      <c r="A14" s="1">
        <v>1</v>
      </c>
      <c r="B14" s="156" t="s">
        <v>199</v>
      </c>
      <c r="C14" s="50"/>
      <c r="D14" s="51"/>
      <c r="E14" s="52"/>
      <c r="F14" s="157">
        <v>1980</v>
      </c>
      <c r="G14" s="158">
        <v>13725.98</v>
      </c>
      <c r="H14" s="162" t="s">
        <v>210</v>
      </c>
      <c r="I14" s="159" t="s">
        <v>207</v>
      </c>
      <c r="J14" s="156" t="s">
        <v>208</v>
      </c>
      <c r="K14" s="254" t="s">
        <v>810</v>
      </c>
      <c r="L14" s="254" t="s">
        <v>811</v>
      </c>
      <c r="M14" s="254" t="s">
        <v>812</v>
      </c>
      <c r="N14" s="32"/>
      <c r="O14" s="32"/>
      <c r="P14" s="32"/>
      <c r="Q14" s="32"/>
      <c r="R14" s="32"/>
      <c r="S14" s="32"/>
      <c r="T14" s="32"/>
      <c r="U14" s="254">
        <v>184</v>
      </c>
      <c r="V14" s="254">
        <v>150</v>
      </c>
      <c r="W14" s="254">
        <v>736.5</v>
      </c>
      <c r="X14" s="254">
        <v>1</v>
      </c>
      <c r="Y14" s="254" t="s">
        <v>115</v>
      </c>
      <c r="Z14" s="254" t="s">
        <v>115</v>
      </c>
      <c r="AA14" s="254" t="s">
        <v>115</v>
      </c>
    </row>
    <row r="15" spans="1:27" s="16" customFormat="1" ht="25.5">
      <c r="A15" s="1">
        <v>2</v>
      </c>
      <c r="B15" s="1" t="s">
        <v>796</v>
      </c>
      <c r="C15" s="50"/>
      <c r="D15" s="51"/>
      <c r="E15" s="52"/>
      <c r="F15" s="160">
        <v>1965</v>
      </c>
      <c r="G15" s="161">
        <v>79314.36</v>
      </c>
      <c r="H15" s="162" t="s">
        <v>210</v>
      </c>
      <c r="I15" s="159" t="s">
        <v>209</v>
      </c>
      <c r="J15" s="124" t="s">
        <v>208</v>
      </c>
      <c r="K15" s="15" t="s">
        <v>112</v>
      </c>
      <c r="L15" s="15" t="s">
        <v>811</v>
      </c>
      <c r="M15" s="15" t="s">
        <v>812</v>
      </c>
      <c r="N15" s="32"/>
      <c r="O15" s="32"/>
      <c r="P15" s="32"/>
      <c r="Q15" s="32"/>
      <c r="R15" s="32"/>
      <c r="S15" s="32"/>
      <c r="T15" s="32"/>
      <c r="U15" s="15">
        <v>330.13</v>
      </c>
      <c r="V15" s="15">
        <v>401.95</v>
      </c>
      <c r="W15" s="15">
        <v>2007.8</v>
      </c>
      <c r="X15" s="15">
        <v>2</v>
      </c>
      <c r="Y15" s="15" t="s">
        <v>114</v>
      </c>
      <c r="Z15" s="15" t="s">
        <v>114</v>
      </c>
      <c r="AA15" s="15" t="s">
        <v>115</v>
      </c>
    </row>
    <row r="16" spans="1:27" s="16" customFormat="1" ht="24.75" customHeight="1">
      <c r="A16" s="1">
        <v>3</v>
      </c>
      <c r="B16" s="1" t="s">
        <v>200</v>
      </c>
      <c r="C16" s="50"/>
      <c r="D16" s="51"/>
      <c r="E16" s="52"/>
      <c r="F16" s="160">
        <v>1975</v>
      </c>
      <c r="G16" s="161">
        <v>1493.92</v>
      </c>
      <c r="H16" s="162" t="s">
        <v>210</v>
      </c>
      <c r="I16" s="62"/>
      <c r="J16" s="124" t="s">
        <v>208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15"/>
      <c r="V16" s="15"/>
      <c r="W16" s="15"/>
      <c r="X16" s="15"/>
      <c r="Y16" s="15"/>
      <c r="Z16" s="15"/>
      <c r="AA16" s="15"/>
    </row>
    <row r="17" spans="1:27" s="16" customFormat="1" ht="16.5" customHeight="1">
      <c r="A17" s="1">
        <v>4</v>
      </c>
      <c r="B17" s="1" t="s">
        <v>201</v>
      </c>
      <c r="C17" s="50"/>
      <c r="D17" s="51"/>
      <c r="E17" s="52"/>
      <c r="F17" s="160">
        <v>1975</v>
      </c>
      <c r="G17" s="161">
        <v>3398.15</v>
      </c>
      <c r="H17" s="162" t="s">
        <v>210</v>
      </c>
      <c r="I17" s="62"/>
      <c r="J17" s="124" t="s">
        <v>208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5"/>
      <c r="V17" s="15"/>
      <c r="W17" s="15"/>
      <c r="X17" s="15"/>
      <c r="Y17" s="15"/>
      <c r="Z17" s="15"/>
      <c r="AA17" s="15"/>
    </row>
    <row r="18" spans="1:27" s="16" customFormat="1" ht="16.5" customHeight="1">
      <c r="A18" s="1">
        <v>5</v>
      </c>
      <c r="B18" s="1" t="s">
        <v>202</v>
      </c>
      <c r="C18" s="50"/>
      <c r="D18" s="51"/>
      <c r="E18" s="52"/>
      <c r="F18" s="160">
        <v>1975</v>
      </c>
      <c r="G18" s="161">
        <v>8880.7</v>
      </c>
      <c r="H18" s="162" t="s">
        <v>210</v>
      </c>
      <c r="I18" s="62"/>
      <c r="J18" s="124" t="s">
        <v>208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15"/>
      <c r="V18" s="15"/>
      <c r="W18" s="15"/>
      <c r="X18" s="15"/>
      <c r="Y18" s="15"/>
      <c r="Z18" s="15"/>
      <c r="AA18" s="15"/>
    </row>
    <row r="19" spans="1:27" s="16" customFormat="1" ht="16.5" customHeight="1">
      <c r="A19" s="1">
        <v>6</v>
      </c>
      <c r="B19" s="1" t="s">
        <v>203</v>
      </c>
      <c r="C19" s="50"/>
      <c r="D19" s="51"/>
      <c r="E19" s="52"/>
      <c r="F19" s="160">
        <v>1975</v>
      </c>
      <c r="G19" s="161">
        <v>3133.78</v>
      </c>
      <c r="H19" s="162" t="s">
        <v>210</v>
      </c>
      <c r="I19" s="62"/>
      <c r="J19" s="124" t="s">
        <v>208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15"/>
      <c r="V19" s="15"/>
      <c r="W19" s="15"/>
      <c r="X19" s="15"/>
      <c r="Y19" s="15"/>
      <c r="Z19" s="15"/>
      <c r="AA19" s="15"/>
    </row>
    <row r="20" spans="1:27" s="16" customFormat="1" ht="16.5" customHeight="1">
      <c r="A20" s="1">
        <v>7</v>
      </c>
      <c r="B20" s="1" t="s">
        <v>204</v>
      </c>
      <c r="C20" s="50"/>
      <c r="D20" s="51"/>
      <c r="E20" s="52"/>
      <c r="F20" s="160">
        <v>1975</v>
      </c>
      <c r="G20" s="161">
        <v>564.76</v>
      </c>
      <c r="H20" s="162" t="s">
        <v>210</v>
      </c>
      <c r="I20" s="62"/>
      <c r="J20" s="124" t="s">
        <v>208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15"/>
      <c r="V20" s="15"/>
      <c r="W20" s="15"/>
      <c r="X20" s="15"/>
      <c r="Y20" s="15"/>
      <c r="Z20" s="15"/>
      <c r="AA20" s="15"/>
    </row>
    <row r="21" spans="1:27" s="16" customFormat="1" ht="25.5" customHeight="1">
      <c r="A21" s="1">
        <v>8</v>
      </c>
      <c r="B21" s="1" t="s">
        <v>205</v>
      </c>
      <c r="C21" s="50"/>
      <c r="D21" s="51"/>
      <c r="E21" s="52"/>
      <c r="F21" s="160">
        <v>2007</v>
      </c>
      <c r="G21" s="161">
        <v>13839.83</v>
      </c>
      <c r="H21" s="162" t="s">
        <v>210</v>
      </c>
      <c r="I21" s="62"/>
      <c r="J21" s="124" t="s">
        <v>208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5"/>
      <c r="V21" s="15"/>
      <c r="W21" s="15"/>
      <c r="X21" s="15"/>
      <c r="Y21" s="15"/>
      <c r="Z21" s="15"/>
      <c r="AA21" s="15"/>
    </row>
    <row r="22" spans="1:27" s="16" customFormat="1" ht="16.5" customHeight="1">
      <c r="A22" s="1">
        <v>9</v>
      </c>
      <c r="B22" s="1" t="s">
        <v>206</v>
      </c>
      <c r="C22" s="50"/>
      <c r="D22" s="51"/>
      <c r="E22" s="52"/>
      <c r="F22" s="160">
        <v>1996</v>
      </c>
      <c r="G22" s="161">
        <v>17370.55</v>
      </c>
      <c r="H22" s="162" t="s">
        <v>210</v>
      </c>
      <c r="I22" s="62"/>
      <c r="J22" s="124" t="s">
        <v>208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5"/>
      <c r="V22" s="15"/>
      <c r="W22" s="15"/>
      <c r="X22" s="15"/>
      <c r="Y22" s="15"/>
      <c r="Z22" s="15"/>
      <c r="AA22" s="15"/>
    </row>
    <row r="23" spans="1:27" s="16" customFormat="1" ht="24.75" customHeight="1">
      <c r="A23" s="1">
        <v>10</v>
      </c>
      <c r="B23" s="1" t="s">
        <v>778</v>
      </c>
      <c r="C23" s="50"/>
      <c r="D23" s="51"/>
      <c r="E23" s="52"/>
      <c r="F23" s="160">
        <v>1996</v>
      </c>
      <c r="G23" s="161">
        <v>17370.55</v>
      </c>
      <c r="H23" s="162" t="s">
        <v>210</v>
      </c>
      <c r="I23" s="62"/>
      <c r="J23" s="124" t="s">
        <v>208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5"/>
      <c r="V23" s="15"/>
      <c r="W23" s="15"/>
      <c r="X23" s="15"/>
      <c r="Y23" s="15"/>
      <c r="Z23" s="15"/>
      <c r="AA23" s="15"/>
    </row>
    <row r="24" spans="1:27" s="7" customFormat="1" ht="12.75">
      <c r="A24" s="270" t="s">
        <v>0</v>
      </c>
      <c r="B24" s="270" t="s">
        <v>0</v>
      </c>
      <c r="C24" s="270"/>
      <c r="D24" s="54"/>
      <c r="E24" s="55"/>
      <c r="F24" s="1"/>
      <c r="G24" s="133">
        <f>SUM(G14:G23)</f>
        <v>159092.57999999996</v>
      </c>
      <c r="H24" s="15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5"/>
      <c r="V24" s="15"/>
      <c r="W24" s="15"/>
      <c r="X24" s="15"/>
      <c r="Y24" s="15"/>
      <c r="Z24" s="15"/>
      <c r="AA24" s="15"/>
    </row>
    <row r="25" spans="1:27" ht="12.75" customHeight="1">
      <c r="A25" s="272" t="s">
        <v>775</v>
      </c>
      <c r="B25" s="272"/>
      <c r="C25" s="272"/>
      <c r="D25" s="272"/>
      <c r="E25" s="272"/>
      <c r="F25" s="272"/>
      <c r="G25" s="272"/>
      <c r="H25" s="252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259"/>
      <c r="V25" s="259"/>
      <c r="W25" s="259"/>
      <c r="X25" s="259"/>
      <c r="Y25" s="259"/>
      <c r="Z25" s="259"/>
      <c r="AA25" s="259"/>
    </row>
    <row r="26" spans="1:27" s="7" customFormat="1" ht="12.75">
      <c r="A26" s="2">
        <v>1</v>
      </c>
      <c r="B26" s="26" t="s">
        <v>92</v>
      </c>
      <c r="C26" s="25"/>
      <c r="D26" s="51"/>
      <c r="E26" s="52"/>
      <c r="F26" s="26"/>
      <c r="G26" s="26"/>
      <c r="H26" s="25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15"/>
      <c r="V26" s="15"/>
      <c r="W26" s="15"/>
      <c r="X26" s="15"/>
      <c r="Y26" s="15"/>
      <c r="Z26" s="15"/>
      <c r="AA26" s="15"/>
    </row>
    <row r="27" spans="1:27" s="7" customFormat="1" ht="12.75">
      <c r="A27" s="270" t="s">
        <v>0</v>
      </c>
      <c r="B27" s="270"/>
      <c r="C27" s="270"/>
      <c r="D27" s="54"/>
      <c r="E27" s="55"/>
      <c r="F27" s="1"/>
      <c r="G27" s="133">
        <v>0</v>
      </c>
      <c r="H27" s="15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15"/>
      <c r="V27" s="15"/>
      <c r="W27" s="15"/>
      <c r="X27" s="15"/>
      <c r="Y27" s="15"/>
      <c r="Z27" s="15"/>
      <c r="AA27" s="15"/>
    </row>
    <row r="28" spans="1:27" ht="12.75" customHeight="1">
      <c r="A28" s="272" t="s">
        <v>330</v>
      </c>
      <c r="B28" s="272"/>
      <c r="C28" s="272"/>
      <c r="D28" s="272"/>
      <c r="E28" s="272"/>
      <c r="F28" s="272"/>
      <c r="G28" s="272"/>
      <c r="H28" s="252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259"/>
      <c r="V28" s="259"/>
      <c r="W28" s="259"/>
      <c r="X28" s="259"/>
      <c r="Y28" s="259"/>
      <c r="Z28" s="259"/>
      <c r="AA28" s="259"/>
    </row>
    <row r="29" spans="1:27" s="7" customFormat="1" ht="44.25" customHeight="1">
      <c r="A29" s="2">
        <v>1</v>
      </c>
      <c r="B29" s="26" t="s">
        <v>331</v>
      </c>
      <c r="C29" s="25" t="s">
        <v>332</v>
      </c>
      <c r="D29" s="51" t="s">
        <v>333</v>
      </c>
      <c r="E29" s="52" t="s">
        <v>93</v>
      </c>
      <c r="F29" s="26" t="s">
        <v>334</v>
      </c>
      <c r="G29" s="161">
        <v>612000</v>
      </c>
      <c r="H29" s="73" t="s">
        <v>795</v>
      </c>
      <c r="I29" s="32" t="s">
        <v>335</v>
      </c>
      <c r="J29" s="32" t="s">
        <v>101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15"/>
      <c r="V29" s="15"/>
      <c r="W29" s="15"/>
      <c r="X29" s="15"/>
      <c r="Y29" s="15"/>
      <c r="Z29" s="15"/>
      <c r="AA29" s="15"/>
    </row>
    <row r="30" spans="1:27" s="16" customFormat="1" ht="12.75">
      <c r="A30" s="1"/>
      <c r="B30" s="270" t="s">
        <v>0</v>
      </c>
      <c r="C30" s="270"/>
      <c r="D30" s="54"/>
      <c r="E30" s="52"/>
      <c r="F30" s="32"/>
      <c r="G30" s="133">
        <f>SUM(G29)</f>
        <v>612000</v>
      </c>
      <c r="H30" s="15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15"/>
      <c r="V30" s="15"/>
      <c r="W30" s="15"/>
      <c r="X30" s="15"/>
      <c r="Y30" s="15"/>
      <c r="Z30" s="15"/>
      <c r="AA30" s="15"/>
    </row>
    <row r="31" spans="1:27" ht="12.75" customHeight="1">
      <c r="A31" s="272" t="s">
        <v>384</v>
      </c>
      <c r="B31" s="272"/>
      <c r="C31" s="272"/>
      <c r="D31" s="272"/>
      <c r="E31" s="272"/>
      <c r="F31" s="272"/>
      <c r="G31" s="272"/>
      <c r="H31" s="252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259"/>
      <c r="V31" s="259"/>
      <c r="W31" s="259"/>
      <c r="X31" s="259"/>
      <c r="Y31" s="259"/>
      <c r="Z31" s="259"/>
      <c r="AA31" s="259"/>
    </row>
    <row r="32" spans="1:27" s="56" customFormat="1" ht="38.25">
      <c r="A32" s="1">
        <v>1</v>
      </c>
      <c r="B32" s="1" t="s">
        <v>385</v>
      </c>
      <c r="C32" s="124"/>
      <c r="D32" s="124"/>
      <c r="E32" s="124"/>
      <c r="F32" s="160" t="s">
        <v>386</v>
      </c>
      <c r="G32" s="186">
        <v>84386.43</v>
      </c>
      <c r="H32" s="127" t="s">
        <v>210</v>
      </c>
      <c r="I32" s="159" t="s">
        <v>387</v>
      </c>
      <c r="J32" s="125" t="s">
        <v>388</v>
      </c>
      <c r="K32" s="124" t="s">
        <v>402</v>
      </c>
      <c r="L32" s="124" t="s">
        <v>403</v>
      </c>
      <c r="M32" s="124" t="s">
        <v>404</v>
      </c>
      <c r="N32" s="124" t="s">
        <v>405</v>
      </c>
      <c r="O32" s="124" t="s">
        <v>406</v>
      </c>
      <c r="P32" s="124" t="s">
        <v>407</v>
      </c>
      <c r="Q32" s="124" t="s">
        <v>406</v>
      </c>
      <c r="R32" s="153" t="s">
        <v>408</v>
      </c>
      <c r="S32" s="124"/>
      <c r="T32" s="124" t="s">
        <v>409</v>
      </c>
      <c r="U32" s="254">
        <v>370</v>
      </c>
      <c r="V32" s="260">
        <v>645.7</v>
      </c>
      <c r="W32" s="254">
        <v>2195</v>
      </c>
      <c r="X32" s="254">
        <v>3</v>
      </c>
      <c r="Y32" s="254" t="s">
        <v>420</v>
      </c>
      <c r="Z32" s="254" t="s">
        <v>421</v>
      </c>
      <c r="AA32" s="254" t="s">
        <v>422</v>
      </c>
    </row>
    <row r="33" spans="1:27" s="56" customFormat="1" ht="38.25">
      <c r="A33" s="1">
        <v>2</v>
      </c>
      <c r="B33" s="1" t="s">
        <v>389</v>
      </c>
      <c r="C33" s="1"/>
      <c r="D33" s="1"/>
      <c r="E33" s="1"/>
      <c r="F33" s="160" t="s">
        <v>386</v>
      </c>
      <c r="G33" s="146">
        <v>34684.28</v>
      </c>
      <c r="H33" s="127" t="s">
        <v>210</v>
      </c>
      <c r="I33" s="183" t="s">
        <v>390</v>
      </c>
      <c r="J33" s="1" t="s">
        <v>388</v>
      </c>
      <c r="K33" s="1" t="s">
        <v>402</v>
      </c>
      <c r="L33" s="2" t="s">
        <v>410</v>
      </c>
      <c r="M33" s="2" t="s">
        <v>411</v>
      </c>
      <c r="N33" s="2" t="s">
        <v>93</v>
      </c>
      <c r="O33" s="2" t="s">
        <v>412</v>
      </c>
      <c r="P33" s="2" t="s">
        <v>413</v>
      </c>
      <c r="Q33" s="2" t="s">
        <v>412</v>
      </c>
      <c r="R33" s="2" t="s">
        <v>412</v>
      </c>
      <c r="S33" s="1"/>
      <c r="T33" s="1" t="s">
        <v>409</v>
      </c>
      <c r="U33" s="15">
        <v>160</v>
      </c>
      <c r="V33" s="261">
        <v>156.1</v>
      </c>
      <c r="W33" s="15">
        <v>480</v>
      </c>
      <c r="X33" s="15">
        <v>2</v>
      </c>
      <c r="Y33" s="15" t="s">
        <v>421</v>
      </c>
      <c r="Z33" s="15" t="s">
        <v>421</v>
      </c>
      <c r="AA33" s="15" t="s">
        <v>422</v>
      </c>
    </row>
    <row r="34" spans="1:27" s="56" customFormat="1" ht="25.5">
      <c r="A34" s="1">
        <v>3</v>
      </c>
      <c r="B34" s="1" t="s">
        <v>391</v>
      </c>
      <c r="C34" s="1"/>
      <c r="D34" s="1"/>
      <c r="E34" s="1"/>
      <c r="F34" s="160">
        <v>1972</v>
      </c>
      <c r="G34" s="187">
        <v>328627.64</v>
      </c>
      <c r="H34" s="127" t="s">
        <v>210</v>
      </c>
      <c r="I34" s="159" t="s">
        <v>392</v>
      </c>
      <c r="J34" s="1" t="s">
        <v>388</v>
      </c>
      <c r="K34" s="1" t="s">
        <v>414</v>
      </c>
      <c r="L34" s="2" t="s">
        <v>410</v>
      </c>
      <c r="M34" s="1" t="s">
        <v>415</v>
      </c>
      <c r="N34" s="2" t="s">
        <v>93</v>
      </c>
      <c r="O34" s="2" t="s">
        <v>412</v>
      </c>
      <c r="P34" s="2" t="s">
        <v>413</v>
      </c>
      <c r="Q34" s="2" t="s">
        <v>412</v>
      </c>
      <c r="R34" s="2" t="s">
        <v>412</v>
      </c>
      <c r="S34" s="1"/>
      <c r="T34" s="1" t="s">
        <v>416</v>
      </c>
      <c r="U34" s="15">
        <v>401</v>
      </c>
      <c r="V34" s="15">
        <v>656.31</v>
      </c>
      <c r="W34" s="15">
        <v>3508</v>
      </c>
      <c r="X34" s="15">
        <v>2</v>
      </c>
      <c r="Y34" s="15" t="s">
        <v>421</v>
      </c>
      <c r="Z34" s="15" t="s">
        <v>421</v>
      </c>
      <c r="AA34" s="15" t="s">
        <v>422</v>
      </c>
    </row>
    <row r="35" spans="1:27" s="56" customFormat="1" ht="38.25">
      <c r="A35" s="1">
        <v>4</v>
      </c>
      <c r="B35" s="32" t="s">
        <v>393</v>
      </c>
      <c r="C35" s="1"/>
      <c r="D35" s="1"/>
      <c r="E35" s="1"/>
      <c r="F35" s="160" t="s">
        <v>386</v>
      </c>
      <c r="G35" s="188">
        <v>22039.48</v>
      </c>
      <c r="H35" s="127" t="s">
        <v>210</v>
      </c>
      <c r="I35" s="183" t="s">
        <v>394</v>
      </c>
      <c r="J35" s="1" t="s">
        <v>388</v>
      </c>
      <c r="K35" s="1" t="s">
        <v>414</v>
      </c>
      <c r="L35" s="2" t="s">
        <v>410</v>
      </c>
      <c r="M35" s="1" t="s">
        <v>415</v>
      </c>
      <c r="N35" s="2" t="s">
        <v>93</v>
      </c>
      <c r="O35" s="2" t="s">
        <v>412</v>
      </c>
      <c r="P35" s="2" t="s">
        <v>413</v>
      </c>
      <c r="Q35" s="2" t="s">
        <v>412</v>
      </c>
      <c r="R35" s="2" t="s">
        <v>413</v>
      </c>
      <c r="S35" s="1"/>
      <c r="T35" s="1" t="s">
        <v>409</v>
      </c>
      <c r="U35" s="15">
        <v>168</v>
      </c>
      <c r="V35" s="261">
        <v>96.3</v>
      </c>
      <c r="W35" s="15">
        <v>504</v>
      </c>
      <c r="X35" s="15"/>
      <c r="Y35" s="15"/>
      <c r="Z35" s="15"/>
      <c r="AA35" s="15"/>
    </row>
    <row r="36" spans="1:27" s="56" customFormat="1" ht="12.75">
      <c r="A36" s="1">
        <v>5</v>
      </c>
      <c r="B36" s="32" t="s">
        <v>395</v>
      </c>
      <c r="C36" s="1"/>
      <c r="D36" s="1"/>
      <c r="E36" s="1"/>
      <c r="F36" s="184">
        <v>1972</v>
      </c>
      <c r="G36" s="189">
        <v>4712.9</v>
      </c>
      <c r="H36" s="127" t="s">
        <v>210</v>
      </c>
      <c r="I36" s="185"/>
      <c r="J36" s="125" t="s">
        <v>388</v>
      </c>
      <c r="K36" s="1"/>
      <c r="L36" s="2"/>
      <c r="M36" s="1"/>
      <c r="N36" s="2"/>
      <c r="O36" s="1"/>
      <c r="P36" s="1"/>
      <c r="Q36" s="1"/>
      <c r="R36" s="1"/>
      <c r="S36" s="1"/>
      <c r="T36" s="1"/>
      <c r="U36" s="15"/>
      <c r="V36" s="15"/>
      <c r="W36" s="15"/>
      <c r="X36" s="15"/>
      <c r="Y36" s="15"/>
      <c r="Z36" s="15"/>
      <c r="AA36" s="15"/>
    </row>
    <row r="37" spans="1:27" s="56" customFormat="1" ht="12.75">
      <c r="A37" s="1">
        <v>6</v>
      </c>
      <c r="B37" s="32" t="s">
        <v>396</v>
      </c>
      <c r="C37" s="1"/>
      <c r="D37" s="1"/>
      <c r="E37" s="1"/>
      <c r="F37" s="184">
        <v>1972</v>
      </c>
      <c r="G37" s="190">
        <v>4586.25</v>
      </c>
      <c r="H37" s="127" t="s">
        <v>210</v>
      </c>
      <c r="I37" s="185"/>
      <c r="J37" s="125" t="s">
        <v>388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5"/>
      <c r="V37" s="15"/>
      <c r="W37" s="15"/>
      <c r="X37" s="15"/>
      <c r="Y37" s="15"/>
      <c r="Z37" s="15"/>
      <c r="AA37" s="15"/>
    </row>
    <row r="38" spans="1:27" s="56" customFormat="1" ht="12.75">
      <c r="A38" s="1">
        <v>7</v>
      </c>
      <c r="B38" s="32" t="s">
        <v>397</v>
      </c>
      <c r="C38" s="1"/>
      <c r="D38" s="1"/>
      <c r="E38" s="1"/>
      <c r="F38" s="184">
        <v>1972</v>
      </c>
      <c r="G38" s="190">
        <v>10196.74</v>
      </c>
      <c r="H38" s="127" t="s">
        <v>210</v>
      </c>
      <c r="I38" s="185"/>
      <c r="J38" s="125" t="s">
        <v>388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5"/>
      <c r="V38" s="15"/>
      <c r="W38" s="15"/>
      <c r="X38" s="15"/>
      <c r="Y38" s="15"/>
      <c r="Z38" s="15"/>
      <c r="AA38" s="15"/>
    </row>
    <row r="39" spans="1:27" s="56" customFormat="1" ht="12.75">
      <c r="A39" s="1">
        <v>8</v>
      </c>
      <c r="B39" s="32" t="s">
        <v>397</v>
      </c>
      <c r="C39" s="1"/>
      <c r="D39" s="1"/>
      <c r="E39" s="1"/>
      <c r="F39" s="184">
        <v>1972</v>
      </c>
      <c r="G39" s="190">
        <v>8742.61</v>
      </c>
      <c r="H39" s="127" t="s">
        <v>210</v>
      </c>
      <c r="I39" s="185"/>
      <c r="J39" s="125" t="s">
        <v>388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5"/>
      <c r="V39" s="15"/>
      <c r="W39" s="15"/>
      <c r="X39" s="15"/>
      <c r="Y39" s="15"/>
      <c r="Z39" s="15"/>
      <c r="AA39" s="15"/>
    </row>
    <row r="40" spans="1:27" s="56" customFormat="1" ht="25.5">
      <c r="A40" s="1">
        <v>9</v>
      </c>
      <c r="B40" s="1" t="s">
        <v>398</v>
      </c>
      <c r="C40" s="1"/>
      <c r="D40" s="1"/>
      <c r="E40" s="1"/>
      <c r="F40" s="2">
        <v>2011</v>
      </c>
      <c r="G40" s="53">
        <v>1242761.11</v>
      </c>
      <c r="H40" s="127" t="s">
        <v>210</v>
      </c>
      <c r="I40" s="1" t="s">
        <v>399</v>
      </c>
      <c r="J40" s="1" t="s">
        <v>388</v>
      </c>
      <c r="K40" s="50" t="s">
        <v>417</v>
      </c>
      <c r="L40" s="1" t="s">
        <v>403</v>
      </c>
      <c r="M40" s="1" t="s">
        <v>418</v>
      </c>
      <c r="N40" s="1" t="s">
        <v>419</v>
      </c>
      <c r="O40" s="2" t="s">
        <v>814</v>
      </c>
      <c r="P40" s="2" t="s">
        <v>815</v>
      </c>
      <c r="Q40" s="2" t="s">
        <v>815</v>
      </c>
      <c r="R40" s="2" t="s">
        <v>815</v>
      </c>
      <c r="S40" s="2"/>
      <c r="T40" s="2" t="s">
        <v>815</v>
      </c>
      <c r="U40" s="15">
        <v>564.06</v>
      </c>
      <c r="V40" s="15">
        <v>513.27</v>
      </c>
      <c r="W40" s="15">
        <v>4027</v>
      </c>
      <c r="X40" s="15">
        <v>1</v>
      </c>
      <c r="Y40" s="15" t="s">
        <v>420</v>
      </c>
      <c r="Z40" s="15" t="s">
        <v>423</v>
      </c>
      <c r="AA40" s="15" t="s">
        <v>422</v>
      </c>
    </row>
    <row r="41" spans="1:27" s="56" customFormat="1" ht="12.75">
      <c r="A41" s="1">
        <v>10</v>
      </c>
      <c r="B41" s="1" t="s">
        <v>400</v>
      </c>
      <c r="C41" s="1"/>
      <c r="D41" s="1"/>
      <c r="E41" s="1"/>
      <c r="F41" s="1"/>
      <c r="G41" s="53">
        <v>23000</v>
      </c>
      <c r="H41" s="127" t="s">
        <v>210</v>
      </c>
      <c r="I41" s="62"/>
      <c r="J41" s="1" t="s">
        <v>388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5"/>
      <c r="V41" s="15"/>
      <c r="W41" s="15"/>
      <c r="X41" s="15"/>
      <c r="Y41" s="15"/>
      <c r="Z41" s="15"/>
      <c r="AA41" s="15"/>
    </row>
    <row r="42" spans="1:27" s="56" customFormat="1" ht="12.75">
      <c r="A42" s="1">
        <v>11</v>
      </c>
      <c r="B42" s="1" t="s">
        <v>401</v>
      </c>
      <c r="C42" s="1"/>
      <c r="D42" s="1"/>
      <c r="E42" s="1"/>
      <c r="F42" s="1"/>
      <c r="G42" s="53">
        <v>20000</v>
      </c>
      <c r="H42" s="127" t="s">
        <v>210</v>
      </c>
      <c r="I42" s="62"/>
      <c r="J42" s="1" t="s">
        <v>388</v>
      </c>
      <c r="K42" s="50"/>
      <c r="L42" s="1"/>
      <c r="M42" s="1"/>
      <c r="N42" s="1"/>
      <c r="O42" s="1"/>
      <c r="P42" s="1"/>
      <c r="Q42" s="1"/>
      <c r="R42" s="1"/>
      <c r="S42" s="1"/>
      <c r="T42" s="1"/>
      <c r="U42" s="15"/>
      <c r="V42" s="15"/>
      <c r="W42" s="15"/>
      <c r="X42" s="15"/>
      <c r="Y42" s="15"/>
      <c r="Z42" s="15"/>
      <c r="AA42" s="15"/>
    </row>
    <row r="43" spans="1:27" s="56" customFormat="1" ht="12.75">
      <c r="A43" s="1">
        <v>12</v>
      </c>
      <c r="B43" s="1" t="s">
        <v>199</v>
      </c>
      <c r="C43" s="1"/>
      <c r="D43" s="1"/>
      <c r="E43" s="1"/>
      <c r="F43" s="1"/>
      <c r="G43" s="53">
        <v>15000</v>
      </c>
      <c r="H43" s="127" t="s">
        <v>210</v>
      </c>
      <c r="I43" s="6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9"/>
      <c r="V43" s="59"/>
      <c r="W43" s="59"/>
      <c r="X43" s="59"/>
      <c r="Y43" s="59"/>
      <c r="Z43" s="59"/>
      <c r="AA43" s="59"/>
    </row>
    <row r="44" spans="1:27" s="7" customFormat="1" ht="14.25" customHeight="1">
      <c r="A44" s="270" t="s">
        <v>27</v>
      </c>
      <c r="B44" s="270"/>
      <c r="C44" s="270"/>
      <c r="D44" s="54"/>
      <c r="E44" s="55"/>
      <c r="F44" s="1"/>
      <c r="G44" s="191">
        <f>SUM(G32:G43)</f>
        <v>1798737.44</v>
      </c>
      <c r="H44" s="15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15"/>
      <c r="V44" s="15"/>
      <c r="W44" s="15"/>
      <c r="X44" s="15"/>
      <c r="Y44" s="15"/>
      <c r="Z44" s="15"/>
      <c r="AA44" s="15"/>
    </row>
    <row r="45" spans="1:27" s="7" customFormat="1" ht="15" customHeight="1">
      <c r="A45" s="274" t="s">
        <v>497</v>
      </c>
      <c r="B45" s="274"/>
      <c r="C45" s="274"/>
      <c r="D45" s="274"/>
      <c r="E45" s="274"/>
      <c r="F45" s="274"/>
      <c r="G45" s="274"/>
      <c r="H45" s="252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259"/>
      <c r="V45" s="259"/>
      <c r="W45" s="259"/>
      <c r="X45" s="259"/>
      <c r="Y45" s="259"/>
      <c r="Z45" s="259"/>
      <c r="AA45" s="259"/>
    </row>
    <row r="46" spans="1:27" s="56" customFormat="1" ht="25.5">
      <c r="A46" s="1">
        <v>1</v>
      </c>
      <c r="B46" s="1" t="s">
        <v>498</v>
      </c>
      <c r="C46" s="124"/>
      <c r="D46" s="124"/>
      <c r="E46" s="124"/>
      <c r="F46" s="128">
        <v>1958</v>
      </c>
      <c r="G46" s="158">
        <v>3186540</v>
      </c>
      <c r="H46" s="127" t="s">
        <v>210</v>
      </c>
      <c r="I46" s="218" t="s">
        <v>499</v>
      </c>
      <c r="J46" s="125" t="s">
        <v>500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59"/>
      <c r="V46" s="59"/>
      <c r="W46" s="59"/>
      <c r="X46" s="59"/>
      <c r="Y46" s="59"/>
      <c r="Z46" s="59"/>
      <c r="AA46" s="59"/>
    </row>
    <row r="47" spans="1:27" s="56" customFormat="1" ht="38.25">
      <c r="A47" s="1">
        <v>2</v>
      </c>
      <c r="B47" s="255" t="s">
        <v>501</v>
      </c>
      <c r="C47" s="1"/>
      <c r="D47" s="1"/>
      <c r="E47" s="1"/>
      <c r="F47" s="256" t="s">
        <v>806</v>
      </c>
      <c r="G47" s="162">
        <v>12489054</v>
      </c>
      <c r="H47" s="127" t="s">
        <v>210</v>
      </c>
      <c r="I47" s="159" t="s">
        <v>502</v>
      </c>
      <c r="J47" s="32" t="s">
        <v>503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59"/>
      <c r="V47" s="59"/>
      <c r="W47" s="59"/>
      <c r="X47" s="59"/>
      <c r="Y47" s="59"/>
      <c r="Z47" s="59"/>
      <c r="AA47" s="59"/>
    </row>
    <row r="48" spans="1:27" s="56" customFormat="1" ht="25.5">
      <c r="A48" s="1">
        <v>3</v>
      </c>
      <c r="B48" s="255" t="s">
        <v>504</v>
      </c>
      <c r="C48" s="1"/>
      <c r="D48" s="1"/>
      <c r="E48" s="1"/>
      <c r="F48" s="184">
        <v>1978</v>
      </c>
      <c r="G48" s="162">
        <v>4345560</v>
      </c>
      <c r="H48" s="127" t="s">
        <v>210</v>
      </c>
      <c r="I48" s="218" t="s">
        <v>499</v>
      </c>
      <c r="J48" s="32" t="s">
        <v>505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59"/>
      <c r="V48" s="59"/>
      <c r="W48" s="59"/>
      <c r="X48" s="59"/>
      <c r="Y48" s="59"/>
      <c r="Z48" s="59"/>
      <c r="AA48" s="59"/>
    </row>
    <row r="49" spans="1:27" s="56" customFormat="1" ht="12.75">
      <c r="A49" s="1">
        <v>4</v>
      </c>
      <c r="B49" s="255" t="s">
        <v>506</v>
      </c>
      <c r="C49" s="1"/>
      <c r="D49" s="1"/>
      <c r="E49" s="1"/>
      <c r="F49" s="184">
        <v>1978</v>
      </c>
      <c r="G49" s="162">
        <v>31653.3</v>
      </c>
      <c r="H49" s="127" t="s">
        <v>210</v>
      </c>
      <c r="I49" s="257" t="s">
        <v>507</v>
      </c>
      <c r="J49" s="32" t="s">
        <v>508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59"/>
      <c r="V49" s="59"/>
      <c r="W49" s="59"/>
      <c r="X49" s="59"/>
      <c r="Y49" s="59"/>
      <c r="Z49" s="59"/>
      <c r="AA49" s="59"/>
    </row>
    <row r="50" spans="1:27" s="56" customFormat="1" ht="38.25">
      <c r="A50" s="1">
        <v>5</v>
      </c>
      <c r="B50" s="255" t="s">
        <v>509</v>
      </c>
      <c r="C50" s="1"/>
      <c r="D50" s="1"/>
      <c r="E50" s="1"/>
      <c r="F50" s="184">
        <v>1904</v>
      </c>
      <c r="G50" s="162">
        <v>5559.9</v>
      </c>
      <c r="H50" s="127" t="s">
        <v>210</v>
      </c>
      <c r="I50" s="258" t="s">
        <v>510</v>
      </c>
      <c r="J50" s="32" t="s">
        <v>511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59"/>
      <c r="V50" s="59"/>
      <c r="W50" s="59"/>
      <c r="X50" s="59"/>
      <c r="Y50" s="59"/>
      <c r="Z50" s="59"/>
      <c r="AA50" s="59"/>
    </row>
    <row r="51" spans="1:27" s="56" customFormat="1" ht="12.75">
      <c r="A51" s="1">
        <v>6</v>
      </c>
      <c r="B51" s="255" t="s">
        <v>498</v>
      </c>
      <c r="C51" s="1"/>
      <c r="D51" s="1"/>
      <c r="E51" s="1"/>
      <c r="F51" s="184">
        <v>1904</v>
      </c>
      <c r="G51" s="162">
        <v>116679.1</v>
      </c>
      <c r="H51" s="127" t="s">
        <v>210</v>
      </c>
      <c r="I51" s="258"/>
      <c r="J51" s="32" t="s">
        <v>511</v>
      </c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59"/>
      <c r="V51" s="59"/>
      <c r="W51" s="59"/>
      <c r="X51" s="59"/>
      <c r="Y51" s="59"/>
      <c r="Z51" s="59"/>
      <c r="AA51" s="59"/>
    </row>
    <row r="52" spans="1:27" s="56" customFormat="1" ht="12.75">
      <c r="A52" s="1">
        <v>7</v>
      </c>
      <c r="B52" s="255" t="s">
        <v>512</v>
      </c>
      <c r="C52" s="1"/>
      <c r="D52" s="1"/>
      <c r="E52" s="1"/>
      <c r="F52" s="184">
        <v>2000</v>
      </c>
      <c r="G52" s="162">
        <v>62141.69</v>
      </c>
      <c r="H52" s="127" t="s">
        <v>210</v>
      </c>
      <c r="I52" s="258"/>
      <c r="J52" s="32" t="s">
        <v>500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59"/>
      <c r="V52" s="59"/>
      <c r="W52" s="59"/>
      <c r="X52" s="59"/>
      <c r="Y52" s="59"/>
      <c r="Z52" s="59"/>
      <c r="AA52" s="59"/>
    </row>
    <row r="53" spans="1:27" s="56" customFormat="1" ht="12.75">
      <c r="A53" s="1">
        <v>8</v>
      </c>
      <c r="B53" s="255" t="s">
        <v>513</v>
      </c>
      <c r="C53" s="1"/>
      <c r="D53" s="1"/>
      <c r="E53" s="1"/>
      <c r="F53" s="184">
        <v>1970</v>
      </c>
      <c r="G53" s="162">
        <v>82069.7</v>
      </c>
      <c r="H53" s="127" t="s">
        <v>210</v>
      </c>
      <c r="I53" s="258"/>
      <c r="J53" s="32" t="s">
        <v>503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59"/>
      <c r="V53" s="59"/>
      <c r="W53" s="59"/>
      <c r="X53" s="59"/>
      <c r="Y53" s="59"/>
      <c r="Z53" s="59"/>
      <c r="AA53" s="59"/>
    </row>
    <row r="54" spans="1:27" s="56" customFormat="1" ht="12.75">
      <c r="A54" s="1">
        <v>9</v>
      </c>
      <c r="B54" s="255" t="s">
        <v>513</v>
      </c>
      <c r="C54" s="1"/>
      <c r="D54" s="1"/>
      <c r="E54" s="1"/>
      <c r="F54" s="184">
        <v>1970</v>
      </c>
      <c r="G54" s="162">
        <v>60176.9</v>
      </c>
      <c r="H54" s="127" t="s">
        <v>210</v>
      </c>
      <c r="I54" s="258"/>
      <c r="J54" s="32" t="s">
        <v>500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59"/>
      <c r="V54" s="59"/>
      <c r="W54" s="59"/>
      <c r="X54" s="59"/>
      <c r="Y54" s="59"/>
      <c r="Z54" s="59"/>
      <c r="AA54" s="59"/>
    </row>
    <row r="55" spans="1:27" s="56" customFormat="1" ht="25.5">
      <c r="A55" s="1">
        <v>10</v>
      </c>
      <c r="B55" s="1" t="s">
        <v>514</v>
      </c>
      <c r="C55" s="1"/>
      <c r="D55" s="1"/>
      <c r="E55" s="1"/>
      <c r="F55" s="1" t="s">
        <v>515</v>
      </c>
      <c r="G55" s="199">
        <v>238570.3</v>
      </c>
      <c r="H55" s="264" t="s">
        <v>517</v>
      </c>
      <c r="I55" s="62"/>
      <c r="J55" s="1" t="s">
        <v>516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59"/>
      <c r="V55" s="59"/>
      <c r="W55" s="59"/>
      <c r="X55" s="59"/>
      <c r="Y55" s="59"/>
      <c r="Z55" s="59"/>
      <c r="AA55" s="59"/>
    </row>
    <row r="56" spans="1:27" s="7" customFormat="1" ht="18" customHeight="1">
      <c r="A56" s="270" t="s">
        <v>27</v>
      </c>
      <c r="B56" s="270"/>
      <c r="C56" s="270"/>
      <c r="D56" s="54"/>
      <c r="E56" s="55"/>
      <c r="F56" s="1"/>
      <c r="G56" s="133">
        <f>SUM(G46:G55)</f>
        <v>20618004.89</v>
      </c>
      <c r="H56" s="15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15"/>
      <c r="V56" s="15"/>
      <c r="W56" s="15"/>
      <c r="X56" s="15"/>
      <c r="Y56" s="15"/>
      <c r="Z56" s="15"/>
      <c r="AA56" s="15"/>
    </row>
    <row r="57" spans="1:27" s="7" customFormat="1" ht="14.25" customHeight="1">
      <c r="A57" s="273" t="s">
        <v>616</v>
      </c>
      <c r="B57" s="273"/>
      <c r="C57" s="273"/>
      <c r="D57" s="273"/>
      <c r="E57" s="273"/>
      <c r="F57" s="273"/>
      <c r="G57" s="273"/>
      <c r="H57" s="265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259"/>
      <c r="V57" s="259"/>
      <c r="W57" s="259"/>
      <c r="X57" s="259"/>
      <c r="Y57" s="259"/>
      <c r="Z57" s="259"/>
      <c r="AA57" s="259"/>
    </row>
    <row r="58" spans="1:27" s="56" customFormat="1" ht="25.5">
      <c r="A58" s="1">
        <v>1</v>
      </c>
      <c r="B58" s="156" t="s">
        <v>603</v>
      </c>
      <c r="C58" s="124"/>
      <c r="D58" s="153"/>
      <c r="E58" s="124"/>
      <c r="F58" s="157">
        <v>1946</v>
      </c>
      <c r="G58" s="211">
        <v>5654427</v>
      </c>
      <c r="H58" s="127" t="s">
        <v>604</v>
      </c>
      <c r="I58" s="135" t="s">
        <v>605</v>
      </c>
      <c r="J58" s="156" t="s">
        <v>606</v>
      </c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59"/>
      <c r="V58" s="59"/>
      <c r="W58" s="59"/>
      <c r="X58" s="59"/>
      <c r="Y58" s="59"/>
      <c r="Z58" s="59"/>
      <c r="AA58" s="59"/>
    </row>
    <row r="59" spans="1:27" s="56" customFormat="1" ht="25.5">
      <c r="A59" s="1">
        <v>2</v>
      </c>
      <c r="B59" s="125" t="s">
        <v>607</v>
      </c>
      <c r="C59" s="1"/>
      <c r="D59" s="2"/>
      <c r="E59" s="1"/>
      <c r="F59" s="128">
        <v>1974</v>
      </c>
      <c r="G59" s="161">
        <v>1538224</v>
      </c>
      <c r="H59" s="127" t="s">
        <v>604</v>
      </c>
      <c r="I59" s="62"/>
      <c r="J59" s="156" t="s">
        <v>606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59"/>
      <c r="V59" s="59"/>
      <c r="W59" s="59"/>
      <c r="X59" s="59"/>
      <c r="Y59" s="59"/>
      <c r="Z59" s="59"/>
      <c r="AA59" s="59"/>
    </row>
    <row r="60" spans="1:27" s="56" customFormat="1" ht="25.5">
      <c r="A60" s="1">
        <v>3</v>
      </c>
      <c r="B60" s="192" t="s">
        <v>608</v>
      </c>
      <c r="C60" s="1"/>
      <c r="D60" s="2"/>
      <c r="E60" s="1"/>
      <c r="F60" s="212">
        <v>1985</v>
      </c>
      <c r="G60" s="213">
        <v>79037.3</v>
      </c>
      <c r="H60" s="127" t="s">
        <v>210</v>
      </c>
      <c r="I60" s="62"/>
      <c r="J60" s="156" t="s">
        <v>606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59"/>
      <c r="V60" s="59"/>
      <c r="W60" s="59"/>
      <c r="X60" s="59"/>
      <c r="Y60" s="59"/>
      <c r="Z60" s="59"/>
      <c r="AA60" s="59"/>
    </row>
    <row r="61" spans="1:27" s="56" customFormat="1" ht="25.5">
      <c r="A61" s="1">
        <v>4</v>
      </c>
      <c r="B61" s="192" t="s">
        <v>609</v>
      </c>
      <c r="C61" s="1"/>
      <c r="D61" s="2"/>
      <c r="E61" s="1"/>
      <c r="F61" s="212">
        <v>1946</v>
      </c>
      <c r="G61" s="213">
        <v>4947.4</v>
      </c>
      <c r="H61" s="127" t="s">
        <v>210</v>
      </c>
      <c r="I61" s="62"/>
      <c r="J61" s="156" t="s">
        <v>610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59"/>
      <c r="V61" s="59"/>
      <c r="W61" s="59"/>
      <c r="X61" s="59"/>
      <c r="Y61" s="59"/>
      <c r="Z61" s="59"/>
      <c r="AA61" s="59"/>
    </row>
    <row r="62" spans="1:27" s="56" customFormat="1" ht="25.5">
      <c r="A62" s="1">
        <v>5</v>
      </c>
      <c r="B62" s="192" t="s">
        <v>611</v>
      </c>
      <c r="C62" s="1"/>
      <c r="D62" s="2"/>
      <c r="E62" s="1"/>
      <c r="F62" s="212">
        <v>1954</v>
      </c>
      <c r="G62" s="213">
        <v>1687.2</v>
      </c>
      <c r="H62" s="127" t="s">
        <v>210</v>
      </c>
      <c r="I62" s="62"/>
      <c r="J62" s="156" t="s">
        <v>606</v>
      </c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59"/>
      <c r="V62" s="59"/>
      <c r="W62" s="59"/>
      <c r="X62" s="59"/>
      <c r="Y62" s="59"/>
      <c r="Z62" s="59"/>
      <c r="AA62" s="59"/>
    </row>
    <row r="63" spans="1:27" s="56" customFormat="1" ht="25.5">
      <c r="A63" s="1">
        <v>6</v>
      </c>
      <c r="B63" s="192" t="s">
        <v>612</v>
      </c>
      <c r="C63" s="1"/>
      <c r="D63" s="2"/>
      <c r="E63" s="1"/>
      <c r="F63" s="212">
        <v>1968</v>
      </c>
      <c r="G63" s="213">
        <v>40054.4</v>
      </c>
      <c r="H63" s="127" t="s">
        <v>210</v>
      </c>
      <c r="I63" s="62"/>
      <c r="J63" s="156" t="s">
        <v>606</v>
      </c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59"/>
      <c r="V63" s="59"/>
      <c r="W63" s="59"/>
      <c r="X63" s="59"/>
      <c r="Y63" s="59"/>
      <c r="Z63" s="59"/>
      <c r="AA63" s="59"/>
    </row>
    <row r="64" spans="1:27" s="56" customFormat="1" ht="25.5">
      <c r="A64" s="1">
        <v>7</v>
      </c>
      <c r="B64" s="192" t="s">
        <v>613</v>
      </c>
      <c r="C64" s="1"/>
      <c r="D64" s="2"/>
      <c r="E64" s="1"/>
      <c r="F64" s="212">
        <v>1974</v>
      </c>
      <c r="G64" s="213">
        <v>15626.4</v>
      </c>
      <c r="H64" s="127" t="s">
        <v>210</v>
      </c>
      <c r="I64" s="62"/>
      <c r="J64" s="156" t="s">
        <v>606</v>
      </c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59"/>
      <c r="V64" s="59"/>
      <c r="W64" s="59"/>
      <c r="X64" s="59"/>
      <c r="Y64" s="59"/>
      <c r="Z64" s="59"/>
      <c r="AA64" s="59"/>
    </row>
    <row r="65" spans="1:27" s="56" customFormat="1" ht="12.75">
      <c r="A65" s="1">
        <v>8</v>
      </c>
      <c r="B65" s="192" t="s">
        <v>512</v>
      </c>
      <c r="C65" s="1"/>
      <c r="D65" s="2"/>
      <c r="E65" s="1"/>
      <c r="F65" s="212">
        <v>2000</v>
      </c>
      <c r="G65" s="213">
        <v>73092.5</v>
      </c>
      <c r="H65" s="127" t="s">
        <v>210</v>
      </c>
      <c r="I65" s="62"/>
      <c r="J65" s="156" t="s">
        <v>614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59"/>
      <c r="V65" s="59"/>
      <c r="W65" s="59"/>
      <c r="X65" s="59"/>
      <c r="Y65" s="59"/>
      <c r="Z65" s="59"/>
      <c r="AA65" s="59"/>
    </row>
    <row r="66" spans="1:27" s="56" customFormat="1" ht="12.75">
      <c r="A66" s="1">
        <v>9</v>
      </c>
      <c r="B66" s="1" t="s">
        <v>615</v>
      </c>
      <c r="C66" s="1"/>
      <c r="D66" s="2"/>
      <c r="E66" s="1"/>
      <c r="F66" s="2">
        <v>2010</v>
      </c>
      <c r="G66" s="130">
        <v>5423.52</v>
      </c>
      <c r="H66" s="127" t="s">
        <v>210</v>
      </c>
      <c r="I66" s="62"/>
      <c r="J66" s="156" t="s">
        <v>614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59"/>
      <c r="V66" s="59"/>
      <c r="W66" s="59"/>
      <c r="X66" s="59"/>
      <c r="Y66" s="59"/>
      <c r="Z66" s="59"/>
      <c r="AA66" s="59"/>
    </row>
    <row r="67" spans="1:27" s="56" customFormat="1" ht="12.75">
      <c r="A67" s="1">
        <v>10</v>
      </c>
      <c r="B67" s="1"/>
      <c r="C67" s="2"/>
      <c r="D67" s="51"/>
      <c r="E67" s="52"/>
      <c r="F67" s="1"/>
      <c r="G67" s="1"/>
      <c r="H67" s="2"/>
      <c r="I67" s="32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59"/>
      <c r="V67" s="59"/>
      <c r="W67" s="59"/>
      <c r="X67" s="59"/>
      <c r="Y67" s="59"/>
      <c r="Z67" s="59"/>
      <c r="AA67" s="59"/>
    </row>
    <row r="68" spans="1:27" s="16" customFormat="1" ht="12.75">
      <c r="A68" s="275" t="s">
        <v>27</v>
      </c>
      <c r="B68" s="275"/>
      <c r="C68" s="275"/>
      <c r="D68" s="57"/>
      <c r="E68" s="67"/>
      <c r="F68" s="68"/>
      <c r="G68" s="133">
        <f>SUM(G58:G67)</f>
        <v>7412519.720000001</v>
      </c>
      <c r="H68" s="15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15"/>
      <c r="V68" s="15"/>
      <c r="W68" s="15"/>
      <c r="X68" s="15"/>
      <c r="Y68" s="15"/>
      <c r="Z68" s="15"/>
      <c r="AA68" s="15"/>
    </row>
    <row r="69" spans="1:27" s="16" customFormat="1" ht="12.75" customHeight="1">
      <c r="A69" s="272" t="s">
        <v>649</v>
      </c>
      <c r="B69" s="272"/>
      <c r="C69" s="272"/>
      <c r="D69" s="272"/>
      <c r="E69" s="272"/>
      <c r="F69" s="272"/>
      <c r="G69" s="272"/>
      <c r="H69" s="252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259"/>
      <c r="V69" s="259"/>
      <c r="W69" s="259"/>
      <c r="X69" s="259"/>
      <c r="Y69" s="259"/>
      <c r="Z69" s="259"/>
      <c r="AA69" s="259"/>
    </row>
    <row r="70" spans="1:27" s="56" customFormat="1" ht="12.75">
      <c r="A70" s="1">
        <v>1</v>
      </c>
      <c r="B70" s="255" t="s">
        <v>650</v>
      </c>
      <c r="C70" s="124"/>
      <c r="D70" s="124"/>
      <c r="E70" s="124"/>
      <c r="F70" s="124"/>
      <c r="G70" s="162">
        <v>7800</v>
      </c>
      <c r="H70" s="127" t="s">
        <v>210</v>
      </c>
      <c r="I70" s="32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9"/>
      <c r="V70" s="59"/>
      <c r="W70" s="59"/>
      <c r="X70" s="59"/>
      <c r="Y70" s="59"/>
      <c r="Z70" s="59"/>
      <c r="AA70" s="59"/>
    </row>
    <row r="71" spans="1:27" s="16" customFormat="1" ht="12.75">
      <c r="A71" s="1"/>
      <c r="B71" s="270" t="s">
        <v>0</v>
      </c>
      <c r="C71" s="270"/>
      <c r="D71" s="54"/>
      <c r="E71" s="55"/>
      <c r="F71" s="1"/>
      <c r="G71" s="133">
        <f>SUM(G70)</f>
        <v>7800</v>
      </c>
      <c r="H71" s="15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15"/>
      <c r="V71" s="15"/>
      <c r="W71" s="15"/>
      <c r="X71" s="15"/>
      <c r="Y71" s="15"/>
      <c r="Z71" s="15"/>
      <c r="AA71" s="15"/>
    </row>
    <row r="72" spans="1:27" s="16" customFormat="1" ht="12.75">
      <c r="A72" s="272" t="s">
        <v>670</v>
      </c>
      <c r="B72" s="272"/>
      <c r="C72" s="272"/>
      <c r="D72" s="272"/>
      <c r="E72" s="272"/>
      <c r="F72" s="272"/>
      <c r="G72" s="272"/>
      <c r="H72" s="252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259"/>
      <c r="V72" s="259"/>
      <c r="W72" s="259"/>
      <c r="X72" s="259"/>
      <c r="Y72" s="259"/>
      <c r="Z72" s="259"/>
      <c r="AA72" s="259"/>
    </row>
    <row r="73" spans="1:27" s="56" customFormat="1" ht="12.75">
      <c r="A73" s="1">
        <v>1</v>
      </c>
      <c r="B73" s="1" t="s">
        <v>92</v>
      </c>
      <c r="C73" s="2"/>
      <c r="D73" s="51"/>
      <c r="E73" s="52"/>
      <c r="F73" s="199"/>
      <c r="G73" s="162">
        <v>0</v>
      </c>
      <c r="H73" s="2"/>
      <c r="I73" s="32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59"/>
      <c r="V73" s="59"/>
      <c r="W73" s="59"/>
      <c r="X73" s="59"/>
      <c r="Y73" s="59"/>
      <c r="Z73" s="59"/>
      <c r="AA73" s="59"/>
    </row>
    <row r="74" spans="1:27" s="16" customFormat="1" ht="13.5" customHeight="1">
      <c r="A74" s="1"/>
      <c r="B74" s="270" t="s">
        <v>0</v>
      </c>
      <c r="C74" s="270"/>
      <c r="D74" s="54"/>
      <c r="E74" s="55"/>
      <c r="F74" s="1"/>
      <c r="G74" s="133">
        <f>SUM(G73)</f>
        <v>0</v>
      </c>
      <c r="H74" s="15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15"/>
      <c r="V74" s="15"/>
      <c r="W74" s="15"/>
      <c r="X74" s="15"/>
      <c r="Y74" s="15"/>
      <c r="Z74" s="15"/>
      <c r="AA74" s="15"/>
    </row>
    <row r="75" spans="1:27" s="16" customFormat="1" ht="14.25" customHeight="1">
      <c r="A75" s="272" t="s">
        <v>684</v>
      </c>
      <c r="B75" s="272"/>
      <c r="C75" s="272"/>
      <c r="D75" s="272"/>
      <c r="E75" s="272"/>
      <c r="F75" s="272"/>
      <c r="G75" s="272"/>
      <c r="H75" s="252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259"/>
      <c r="V75" s="259"/>
      <c r="W75" s="259"/>
      <c r="X75" s="259"/>
      <c r="Y75" s="259"/>
      <c r="Z75" s="259"/>
      <c r="AA75" s="259"/>
    </row>
    <row r="76" spans="1:27" s="56" customFormat="1" ht="12.75">
      <c r="A76" s="1">
        <v>1</v>
      </c>
      <c r="B76" s="1" t="s">
        <v>92</v>
      </c>
      <c r="C76" s="2"/>
      <c r="D76" s="51"/>
      <c r="E76" s="52"/>
      <c r="F76" s="199"/>
      <c r="G76" s="162">
        <v>0</v>
      </c>
      <c r="H76" s="2"/>
      <c r="I76" s="32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59"/>
      <c r="V76" s="59"/>
      <c r="W76" s="59"/>
      <c r="X76" s="59"/>
      <c r="Y76" s="59"/>
      <c r="Z76" s="59"/>
      <c r="AA76" s="59"/>
    </row>
    <row r="77" spans="1:27" s="7" customFormat="1" ht="12" customHeight="1">
      <c r="A77" s="270" t="s">
        <v>27</v>
      </c>
      <c r="B77" s="270"/>
      <c r="C77" s="270"/>
      <c r="D77" s="54"/>
      <c r="E77" s="66"/>
      <c r="F77" s="65"/>
      <c r="G77" s="133">
        <f>SUM(G76)</f>
        <v>0</v>
      </c>
      <c r="H77" s="15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15"/>
      <c r="V77" s="15"/>
      <c r="W77" s="15"/>
      <c r="X77" s="15"/>
      <c r="Y77" s="15"/>
      <c r="Z77" s="15"/>
      <c r="AA77" s="15"/>
    </row>
    <row r="78" spans="1:27" ht="12.75" customHeight="1">
      <c r="A78" s="272" t="s">
        <v>699</v>
      </c>
      <c r="B78" s="272"/>
      <c r="C78" s="272"/>
      <c r="D78" s="272"/>
      <c r="E78" s="272"/>
      <c r="F78" s="272"/>
      <c r="G78" s="272"/>
      <c r="H78" s="252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259"/>
      <c r="V78" s="259"/>
      <c r="W78" s="259"/>
      <c r="X78" s="259"/>
      <c r="Y78" s="259"/>
      <c r="Z78" s="259"/>
      <c r="AA78" s="259"/>
    </row>
    <row r="79" spans="1:27" s="56" customFormat="1" ht="25.5">
      <c r="A79" s="1">
        <v>1</v>
      </c>
      <c r="B79" s="156" t="s">
        <v>700</v>
      </c>
      <c r="C79" s="124"/>
      <c r="D79" s="124" t="s">
        <v>114</v>
      </c>
      <c r="E79" s="1" t="s">
        <v>115</v>
      </c>
      <c r="F79" s="157">
        <v>1976</v>
      </c>
      <c r="G79" s="211">
        <v>172351.1</v>
      </c>
      <c r="H79" s="127" t="s">
        <v>210</v>
      </c>
      <c r="I79" s="217" t="s">
        <v>701</v>
      </c>
      <c r="J79" s="156" t="s">
        <v>505</v>
      </c>
      <c r="K79" s="124"/>
      <c r="L79" s="124"/>
      <c r="M79" s="124"/>
      <c r="N79" s="124"/>
      <c r="O79" s="124"/>
      <c r="P79" s="124"/>
      <c r="Q79" s="124"/>
      <c r="R79" s="153"/>
      <c r="S79" s="124"/>
      <c r="T79" s="124"/>
      <c r="U79" s="254"/>
      <c r="V79" s="260"/>
      <c r="W79" s="254"/>
      <c r="X79" s="254"/>
      <c r="Y79" s="254"/>
      <c r="Z79" s="254"/>
      <c r="AA79" s="254"/>
    </row>
    <row r="80" spans="1:27" s="56" customFormat="1" ht="25.5">
      <c r="A80" s="1">
        <v>2</v>
      </c>
      <c r="B80" s="125" t="s">
        <v>702</v>
      </c>
      <c r="C80" s="1"/>
      <c r="D80" s="1" t="s">
        <v>114</v>
      </c>
      <c r="E80" s="1" t="s">
        <v>115</v>
      </c>
      <c r="F80" s="128">
        <v>1952</v>
      </c>
      <c r="G80" s="161">
        <v>383242.5</v>
      </c>
      <c r="H80" s="127" t="s">
        <v>210</v>
      </c>
      <c r="I80" s="217" t="s">
        <v>701</v>
      </c>
      <c r="J80" s="41" t="s">
        <v>505</v>
      </c>
      <c r="K80" s="1"/>
      <c r="L80" s="2"/>
      <c r="M80" s="2"/>
      <c r="N80" s="2"/>
      <c r="O80" s="2"/>
      <c r="P80" s="2"/>
      <c r="Q80" s="2"/>
      <c r="R80" s="2"/>
      <c r="S80" s="1"/>
      <c r="T80" s="1"/>
      <c r="U80" s="15"/>
      <c r="V80" s="261"/>
      <c r="W80" s="15"/>
      <c r="X80" s="15"/>
      <c r="Y80" s="15"/>
      <c r="Z80" s="15"/>
      <c r="AA80" s="15"/>
    </row>
    <row r="81" spans="1:27" s="56" customFormat="1" ht="12.75">
      <c r="A81" s="1">
        <v>3</v>
      </c>
      <c r="B81" s="125" t="s">
        <v>703</v>
      </c>
      <c r="C81" s="1"/>
      <c r="D81" s="1" t="s">
        <v>115</v>
      </c>
      <c r="E81" s="1" t="s">
        <v>115</v>
      </c>
      <c r="F81" s="128">
        <v>1978</v>
      </c>
      <c r="G81" s="161">
        <v>31653.3</v>
      </c>
      <c r="H81" s="127" t="s">
        <v>210</v>
      </c>
      <c r="I81" s="217" t="s">
        <v>704</v>
      </c>
      <c r="J81" s="41" t="s">
        <v>505</v>
      </c>
      <c r="K81" s="1"/>
      <c r="L81" s="2"/>
      <c r="M81" s="1"/>
      <c r="N81" s="2"/>
      <c r="O81" s="2"/>
      <c r="P81" s="2"/>
      <c r="Q81" s="2"/>
      <c r="R81" s="2"/>
      <c r="S81" s="1"/>
      <c r="T81" s="1"/>
      <c r="U81" s="15"/>
      <c r="V81" s="15"/>
      <c r="W81" s="15"/>
      <c r="X81" s="15"/>
      <c r="Y81" s="15"/>
      <c r="Z81" s="15"/>
      <c r="AA81" s="15"/>
    </row>
    <row r="82" spans="1:27" s="56" customFormat="1" ht="12.75">
      <c r="A82" s="1">
        <v>4</v>
      </c>
      <c r="B82" s="125" t="s">
        <v>705</v>
      </c>
      <c r="C82" s="1"/>
      <c r="D82" s="1" t="s">
        <v>114</v>
      </c>
      <c r="E82" s="1" t="s">
        <v>115</v>
      </c>
      <c r="F82" s="128">
        <v>1978</v>
      </c>
      <c r="G82" s="161">
        <v>26010.5</v>
      </c>
      <c r="H82" s="127" t="s">
        <v>210</v>
      </c>
      <c r="I82" s="218" t="s">
        <v>701</v>
      </c>
      <c r="J82" s="41" t="s">
        <v>505</v>
      </c>
      <c r="K82" s="1"/>
      <c r="L82" s="2"/>
      <c r="M82" s="1"/>
      <c r="N82" s="2"/>
      <c r="O82" s="2"/>
      <c r="P82" s="2"/>
      <c r="Q82" s="2"/>
      <c r="R82" s="2"/>
      <c r="S82" s="1"/>
      <c r="T82" s="1"/>
      <c r="U82" s="15"/>
      <c r="V82" s="261"/>
      <c r="W82" s="15"/>
      <c r="X82" s="15"/>
      <c r="Y82" s="15"/>
      <c r="Z82" s="15"/>
      <c r="AA82" s="15"/>
    </row>
    <row r="83" spans="1:27" s="56" customFormat="1" ht="12.75">
      <c r="A83" s="1">
        <v>5</v>
      </c>
      <c r="B83" s="125" t="s">
        <v>706</v>
      </c>
      <c r="C83" s="1"/>
      <c r="D83" s="124" t="s">
        <v>114</v>
      </c>
      <c r="E83" s="1" t="s">
        <v>115</v>
      </c>
      <c r="F83" s="128">
        <v>1974</v>
      </c>
      <c r="G83" s="161">
        <v>330618.5</v>
      </c>
      <c r="H83" s="127" t="s">
        <v>210</v>
      </c>
      <c r="I83" s="217" t="s">
        <v>701</v>
      </c>
      <c r="J83" s="41" t="s">
        <v>505</v>
      </c>
      <c r="K83" s="1"/>
      <c r="L83" s="2"/>
      <c r="M83" s="1"/>
      <c r="N83" s="2"/>
      <c r="O83" s="1"/>
      <c r="P83" s="1"/>
      <c r="Q83" s="1"/>
      <c r="R83" s="1"/>
      <c r="S83" s="1"/>
      <c r="T83" s="1"/>
      <c r="U83" s="15"/>
      <c r="V83" s="15"/>
      <c r="W83" s="15"/>
      <c r="X83" s="15"/>
      <c r="Y83" s="15"/>
      <c r="Z83" s="15"/>
      <c r="AA83" s="15"/>
    </row>
    <row r="84" spans="1:27" s="56" customFormat="1" ht="12.75">
      <c r="A84" s="1">
        <v>6</v>
      </c>
      <c r="B84" s="192" t="s">
        <v>707</v>
      </c>
      <c r="C84" s="1"/>
      <c r="D84" s="124" t="s">
        <v>114</v>
      </c>
      <c r="E84" s="1" t="s">
        <v>115</v>
      </c>
      <c r="F84" s="212">
        <v>1967</v>
      </c>
      <c r="G84" s="213">
        <v>5569.9</v>
      </c>
      <c r="H84" s="127" t="s">
        <v>210</v>
      </c>
      <c r="I84" s="159" t="s">
        <v>701</v>
      </c>
      <c r="J84" s="41" t="s">
        <v>505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5"/>
      <c r="V84" s="15"/>
      <c r="W84" s="15"/>
      <c r="X84" s="15"/>
      <c r="Y84" s="15"/>
      <c r="Z84" s="15"/>
      <c r="AA84" s="15"/>
    </row>
    <row r="85" spans="1:27" s="56" customFormat="1" ht="12.75">
      <c r="A85" s="1">
        <v>7</v>
      </c>
      <c r="B85" s="192" t="s">
        <v>708</v>
      </c>
      <c r="C85" s="1"/>
      <c r="D85" s="124" t="s">
        <v>114</v>
      </c>
      <c r="E85" s="1" t="s">
        <v>115</v>
      </c>
      <c r="F85" s="212">
        <v>1974</v>
      </c>
      <c r="G85" s="213">
        <v>36905.3</v>
      </c>
      <c r="H85" s="127" t="s">
        <v>210</v>
      </c>
      <c r="I85" s="218" t="s">
        <v>701</v>
      </c>
      <c r="J85" s="41" t="s">
        <v>505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5"/>
      <c r="V85" s="15"/>
      <c r="W85" s="15"/>
      <c r="X85" s="15"/>
      <c r="Y85" s="15"/>
      <c r="Z85" s="15"/>
      <c r="AA85" s="15"/>
    </row>
    <row r="86" spans="1:27" s="56" customFormat="1" ht="12.75">
      <c r="A86" s="1">
        <v>8</v>
      </c>
      <c r="B86" s="192" t="s">
        <v>709</v>
      </c>
      <c r="C86" s="1"/>
      <c r="D86" s="124" t="s">
        <v>114</v>
      </c>
      <c r="E86" s="1" t="s">
        <v>115</v>
      </c>
      <c r="F86" s="212">
        <v>1974</v>
      </c>
      <c r="G86" s="213">
        <v>23528.4</v>
      </c>
      <c r="H86" s="127" t="s">
        <v>210</v>
      </c>
      <c r="I86" s="219" t="s">
        <v>701</v>
      </c>
      <c r="J86" s="41" t="s">
        <v>505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5"/>
      <c r="V86" s="15"/>
      <c r="W86" s="15"/>
      <c r="X86" s="15"/>
      <c r="Y86" s="15"/>
      <c r="Z86" s="15"/>
      <c r="AA86" s="15"/>
    </row>
    <row r="87" spans="1:27" s="56" customFormat="1" ht="12.75">
      <c r="A87" s="1">
        <v>9</v>
      </c>
      <c r="B87" s="192" t="s">
        <v>710</v>
      </c>
      <c r="C87" s="1"/>
      <c r="D87" s="1" t="s">
        <v>115</v>
      </c>
      <c r="E87" s="1" t="s">
        <v>115</v>
      </c>
      <c r="F87" s="212">
        <v>1976</v>
      </c>
      <c r="G87" s="213">
        <v>2592</v>
      </c>
      <c r="H87" s="127" t="s">
        <v>210</v>
      </c>
      <c r="I87" s="219" t="s">
        <v>701</v>
      </c>
      <c r="J87" s="41" t="s">
        <v>505</v>
      </c>
      <c r="K87" s="50"/>
      <c r="L87" s="1"/>
      <c r="M87" s="1"/>
      <c r="N87" s="1"/>
      <c r="O87" s="1"/>
      <c r="P87" s="1"/>
      <c r="Q87" s="1"/>
      <c r="R87" s="1"/>
      <c r="S87" s="1"/>
      <c r="T87" s="1"/>
      <c r="U87" s="15"/>
      <c r="V87" s="15"/>
      <c r="W87" s="15"/>
      <c r="X87" s="15"/>
      <c r="Y87" s="15"/>
      <c r="Z87" s="15"/>
      <c r="AA87" s="15"/>
    </row>
    <row r="88" spans="1:27" s="56" customFormat="1" ht="12.75">
      <c r="A88" s="1">
        <v>10</v>
      </c>
      <c r="B88" s="192" t="s">
        <v>711</v>
      </c>
      <c r="C88" s="1"/>
      <c r="D88" s="124" t="s">
        <v>114</v>
      </c>
      <c r="E88" s="1" t="s">
        <v>115</v>
      </c>
      <c r="F88" s="212">
        <v>1988</v>
      </c>
      <c r="G88" s="213">
        <v>21223.3</v>
      </c>
      <c r="H88" s="127" t="s">
        <v>210</v>
      </c>
      <c r="I88" s="219" t="s">
        <v>701</v>
      </c>
      <c r="J88" s="41" t="s">
        <v>505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5"/>
      <c r="V88" s="15"/>
      <c r="W88" s="15"/>
      <c r="X88" s="15"/>
      <c r="Y88" s="15"/>
      <c r="Z88" s="15"/>
      <c r="AA88" s="15"/>
    </row>
    <row r="89" spans="1:27" s="56" customFormat="1" ht="12.75">
      <c r="A89" s="1">
        <v>11</v>
      </c>
      <c r="B89" s="192" t="s">
        <v>712</v>
      </c>
      <c r="C89" s="1"/>
      <c r="D89" s="124" t="s">
        <v>114</v>
      </c>
      <c r="E89" s="1" t="s">
        <v>115</v>
      </c>
      <c r="F89" s="212">
        <v>1971</v>
      </c>
      <c r="G89" s="213">
        <v>7228.8</v>
      </c>
      <c r="H89" s="127" t="s">
        <v>210</v>
      </c>
      <c r="I89" s="219" t="s">
        <v>701</v>
      </c>
      <c r="J89" s="41" t="s">
        <v>505</v>
      </c>
      <c r="K89" s="50"/>
      <c r="L89" s="1"/>
      <c r="M89" s="1"/>
      <c r="N89" s="1"/>
      <c r="O89" s="1"/>
      <c r="P89" s="1"/>
      <c r="Q89" s="1"/>
      <c r="R89" s="1"/>
      <c r="S89" s="1"/>
      <c r="T89" s="1"/>
      <c r="U89" s="15"/>
      <c r="V89" s="15"/>
      <c r="W89" s="15"/>
      <c r="X89" s="15"/>
      <c r="Y89" s="15"/>
      <c r="Z89" s="15"/>
      <c r="AA89" s="15"/>
    </row>
    <row r="90" spans="1:27" s="56" customFormat="1" ht="25.5">
      <c r="A90" s="1">
        <v>12</v>
      </c>
      <c r="B90" s="192" t="s">
        <v>713</v>
      </c>
      <c r="C90" s="1"/>
      <c r="D90" s="124" t="s">
        <v>114</v>
      </c>
      <c r="E90" s="1" t="s">
        <v>115</v>
      </c>
      <c r="F90" s="212">
        <v>1976</v>
      </c>
      <c r="G90" s="213">
        <v>39934.5</v>
      </c>
      <c r="H90" s="127" t="s">
        <v>210</v>
      </c>
      <c r="I90" s="219" t="s">
        <v>701</v>
      </c>
      <c r="J90" s="41" t="s">
        <v>505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59"/>
      <c r="V90" s="59"/>
      <c r="W90" s="59"/>
      <c r="X90" s="59"/>
      <c r="Y90" s="59"/>
      <c r="Z90" s="59"/>
      <c r="AA90" s="59"/>
    </row>
    <row r="91" spans="1:27" s="56" customFormat="1" ht="12.75">
      <c r="A91" s="1">
        <v>13</v>
      </c>
      <c r="B91" s="192" t="s">
        <v>714</v>
      </c>
      <c r="C91" s="1"/>
      <c r="D91" s="124" t="s">
        <v>114</v>
      </c>
      <c r="E91" s="1" t="s">
        <v>115</v>
      </c>
      <c r="F91" s="212">
        <v>1976</v>
      </c>
      <c r="G91" s="213">
        <v>41236.4</v>
      </c>
      <c r="H91" s="127" t="s">
        <v>210</v>
      </c>
      <c r="I91" s="219" t="s">
        <v>701</v>
      </c>
      <c r="J91" s="41" t="s">
        <v>505</v>
      </c>
      <c r="K91" s="50"/>
      <c r="L91" s="1"/>
      <c r="M91" s="1"/>
      <c r="N91" s="1"/>
      <c r="O91" s="1"/>
      <c r="P91" s="1"/>
      <c r="Q91" s="1"/>
      <c r="R91" s="1"/>
      <c r="S91" s="1"/>
      <c r="T91" s="1"/>
      <c r="U91" s="15"/>
      <c r="V91" s="15"/>
      <c r="W91" s="15"/>
      <c r="X91" s="15"/>
      <c r="Y91" s="15"/>
      <c r="Z91" s="15"/>
      <c r="AA91" s="15"/>
    </row>
    <row r="92" spans="1:27" s="56" customFormat="1" ht="12.75">
      <c r="A92" s="1">
        <v>14</v>
      </c>
      <c r="B92" s="220" t="s">
        <v>715</v>
      </c>
      <c r="C92" s="1"/>
      <c r="D92" s="124" t="s">
        <v>114</v>
      </c>
      <c r="E92" s="1" t="s">
        <v>115</v>
      </c>
      <c r="F92" s="221">
        <v>1975</v>
      </c>
      <c r="G92" s="222">
        <v>183298.3</v>
      </c>
      <c r="H92" s="127" t="s">
        <v>210</v>
      </c>
      <c r="I92" s="219" t="s">
        <v>701</v>
      </c>
      <c r="J92" s="223" t="s">
        <v>505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59"/>
      <c r="V92" s="59"/>
      <c r="W92" s="59"/>
      <c r="X92" s="59"/>
      <c r="Y92" s="59"/>
      <c r="Z92" s="59"/>
      <c r="AA92" s="59"/>
    </row>
    <row r="93" spans="1:27" s="7" customFormat="1" ht="14.25" customHeight="1" thickBot="1">
      <c r="A93" s="270" t="s">
        <v>27</v>
      </c>
      <c r="B93" s="270"/>
      <c r="C93" s="270"/>
      <c r="D93" s="54"/>
      <c r="E93" s="55"/>
      <c r="F93" s="1"/>
      <c r="G93" s="191">
        <f>SUM(G79:G92)</f>
        <v>1305392.8</v>
      </c>
      <c r="H93" s="15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15"/>
      <c r="V93" s="15"/>
      <c r="W93" s="15"/>
      <c r="X93" s="15"/>
      <c r="Y93" s="15"/>
      <c r="Z93" s="15"/>
      <c r="AA93" s="15"/>
    </row>
    <row r="94" spans="1:27" s="7" customFormat="1" ht="13.5" thickBot="1">
      <c r="A94" s="11"/>
      <c r="B94" s="58"/>
      <c r="C94" s="16"/>
      <c r="D94" s="16"/>
      <c r="E94" s="267" t="s">
        <v>78</v>
      </c>
      <c r="F94" s="268"/>
      <c r="G94" s="121">
        <f>G93+G77+G74+G71+G68+G56+G44+G30+G24+G12</f>
        <v>35273547.43000001</v>
      </c>
      <c r="H94" s="13"/>
      <c r="I94" s="11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262"/>
      <c r="V94" s="262"/>
      <c r="W94" s="262"/>
      <c r="X94" s="262"/>
      <c r="Y94" s="262"/>
      <c r="Z94" s="262"/>
      <c r="AA94" s="262"/>
    </row>
    <row r="95" spans="1:27" s="7" customFormat="1" ht="12.75">
      <c r="A95" s="11"/>
      <c r="B95" s="11"/>
      <c r="C95" s="13"/>
      <c r="D95" s="47"/>
      <c r="E95" s="48"/>
      <c r="F95" s="11" t="s">
        <v>807</v>
      </c>
      <c r="G95" s="253">
        <f>G24+G44+G56+G60+G61+G62+G63+G64+G65+G66+G70+G93</f>
        <v>24108896.429999996</v>
      </c>
      <c r="H95" s="266" t="s">
        <v>808</v>
      </c>
      <c r="I95" s="11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262"/>
      <c r="V95" s="262"/>
      <c r="W95" s="262"/>
      <c r="X95" s="262"/>
      <c r="Y95" s="262"/>
      <c r="Z95" s="262"/>
      <c r="AA95" s="262"/>
    </row>
    <row r="96" spans="1:27" s="7" customFormat="1" ht="12.75">
      <c r="A96" s="11"/>
      <c r="B96" s="11"/>
      <c r="C96" s="13"/>
      <c r="D96" s="47"/>
      <c r="E96" s="48"/>
      <c r="F96" s="11"/>
      <c r="G96" s="253">
        <f>G59+G58+G29+G12</f>
        <v>11164651</v>
      </c>
      <c r="H96" s="266" t="s">
        <v>809</v>
      </c>
      <c r="I96" s="11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262"/>
      <c r="V96" s="262"/>
      <c r="W96" s="262"/>
      <c r="X96" s="262"/>
      <c r="Y96" s="262"/>
      <c r="Z96" s="262"/>
      <c r="AA96" s="262"/>
    </row>
    <row r="97" spans="1:27" s="7" customFormat="1" ht="12.75">
      <c r="A97" s="11"/>
      <c r="B97" s="11"/>
      <c r="C97" s="13"/>
      <c r="D97" s="47"/>
      <c r="E97" s="48"/>
      <c r="F97" s="11"/>
      <c r="G97" s="11"/>
      <c r="H97" s="13"/>
      <c r="I97" s="11"/>
      <c r="J97" s="16"/>
      <c r="K97" s="16"/>
      <c r="L97" s="16"/>
      <c r="M97" s="16"/>
      <c r="N97" s="16"/>
      <c r="O97" s="16"/>
      <c r="P97" s="16"/>
      <c r="U97" s="263"/>
      <c r="V97" s="263"/>
      <c r="W97" s="263"/>
      <c r="X97" s="263"/>
      <c r="Y97" s="263"/>
      <c r="Z97" s="263"/>
      <c r="AA97" s="263"/>
    </row>
    <row r="98" ht="12.75" customHeight="1"/>
    <row r="99" spans="1:27" s="7" customFormat="1" ht="12.75">
      <c r="A99" s="11"/>
      <c r="B99" s="11"/>
      <c r="C99" s="13"/>
      <c r="D99" s="47"/>
      <c r="E99" s="48"/>
      <c r="F99" s="11"/>
      <c r="G99" s="11"/>
      <c r="H99" s="13"/>
      <c r="I99" s="11"/>
      <c r="J99" s="16"/>
      <c r="K99" s="16"/>
      <c r="L99" s="16"/>
      <c r="M99" s="16"/>
      <c r="N99" s="16"/>
      <c r="O99" s="16"/>
      <c r="P99" s="16"/>
      <c r="U99" s="263"/>
      <c r="V99" s="263"/>
      <c r="W99" s="263"/>
      <c r="X99" s="263"/>
      <c r="Y99" s="263"/>
      <c r="Z99" s="263"/>
      <c r="AA99" s="263"/>
    </row>
    <row r="100" spans="1:27" s="7" customFormat="1" ht="12.75">
      <c r="A100" s="11"/>
      <c r="B100" s="11"/>
      <c r="C100" s="13"/>
      <c r="D100" s="47"/>
      <c r="E100" s="48"/>
      <c r="F100" s="11"/>
      <c r="G100" s="11"/>
      <c r="H100" s="13"/>
      <c r="I100" s="11"/>
      <c r="J100" s="16"/>
      <c r="K100" s="16"/>
      <c r="L100" s="16"/>
      <c r="M100" s="16"/>
      <c r="N100" s="16"/>
      <c r="O100" s="16"/>
      <c r="P100" s="16"/>
      <c r="U100" s="263"/>
      <c r="V100" s="263"/>
      <c r="W100" s="263"/>
      <c r="X100" s="263"/>
      <c r="Y100" s="263"/>
      <c r="Z100" s="263"/>
      <c r="AA100" s="263"/>
    </row>
    <row r="102" ht="21.75" customHeight="1"/>
  </sheetData>
  <sheetProtection/>
  <mergeCells count="43">
    <mergeCell ref="A56:C56"/>
    <mergeCell ref="A45:G45"/>
    <mergeCell ref="A25:G25"/>
    <mergeCell ref="A69:G69"/>
    <mergeCell ref="G4:G5"/>
    <mergeCell ref="A68:C68"/>
    <mergeCell ref="A44:C44"/>
    <mergeCell ref="X4:X5"/>
    <mergeCell ref="Y4:Y5"/>
    <mergeCell ref="A4:A5"/>
    <mergeCell ref="B4:B5"/>
    <mergeCell ref="C4:C5"/>
    <mergeCell ref="Z4:Z5"/>
    <mergeCell ref="A78:G78"/>
    <mergeCell ref="A93:C93"/>
    <mergeCell ref="F4:F5"/>
    <mergeCell ref="A75:G75"/>
    <mergeCell ref="A72:G72"/>
    <mergeCell ref="B74:C74"/>
    <mergeCell ref="A6:E6"/>
    <mergeCell ref="A12:C12"/>
    <mergeCell ref="B30:C30"/>
    <mergeCell ref="B71:C71"/>
    <mergeCell ref="AA4:AA5"/>
    <mergeCell ref="E4:E5"/>
    <mergeCell ref="A77:C77"/>
    <mergeCell ref="A24:C24"/>
    <mergeCell ref="A13:G13"/>
    <mergeCell ref="A27:C27"/>
    <mergeCell ref="A57:G57"/>
    <mergeCell ref="H4:H5"/>
    <mergeCell ref="D4:D5"/>
    <mergeCell ref="A31:G31"/>
    <mergeCell ref="E94:F94"/>
    <mergeCell ref="V4:V5"/>
    <mergeCell ref="W4:W5"/>
    <mergeCell ref="I4:I5"/>
    <mergeCell ref="J4:J5"/>
    <mergeCell ref="K4:M4"/>
    <mergeCell ref="N4:N5"/>
    <mergeCell ref="O4:T4"/>
    <mergeCell ref="U4:U5"/>
    <mergeCell ref="A28:G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5" r:id="rId3"/>
  <headerFooter alignWithMargins="0">
    <oddFooter>&amp;CStrona &amp;P z &amp;N</oddFooter>
  </headerFooter>
  <rowBreaks count="2" manualBreakCount="2">
    <brk id="44" max="26" man="1"/>
    <brk id="77" max="26" man="1"/>
  </rowBreaks>
  <colBreaks count="1" manualBreakCount="1">
    <brk id="13" max="9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6"/>
  <sheetViews>
    <sheetView view="pageBreakPreview" zoomScaleNormal="110" zoomScaleSheetLayoutView="100" zoomScalePageLayoutView="0" workbookViewId="0" topLeftCell="A384">
      <selection activeCell="B412" sqref="B412"/>
    </sheetView>
  </sheetViews>
  <sheetFormatPr defaultColWidth="9.140625" defaultRowHeight="12.75"/>
  <cols>
    <col min="1" max="1" width="5.57421875" style="11" customWidth="1"/>
    <col min="2" max="2" width="47.57421875" style="30" customWidth="1"/>
    <col min="3" max="3" width="15.421875" style="13" customWidth="1"/>
    <col min="4" max="4" width="18.421875" style="47" customWidth="1"/>
    <col min="5" max="5" width="12.140625" style="0" bestFit="1" customWidth="1"/>
    <col min="6" max="6" width="11.140625" style="0" customWidth="1"/>
  </cols>
  <sheetData>
    <row r="1" spans="1:4" ht="12.75">
      <c r="A1" s="29" t="s">
        <v>117</v>
      </c>
      <c r="D1" s="64"/>
    </row>
    <row r="3" spans="1:4" ht="12.75">
      <c r="A3" s="279" t="s">
        <v>5</v>
      </c>
      <c r="B3" s="279"/>
      <c r="C3" s="279"/>
      <c r="D3" s="279"/>
    </row>
    <row r="4" spans="1:4" ht="25.5">
      <c r="A4" s="3" t="s">
        <v>29</v>
      </c>
      <c r="B4" s="3" t="s">
        <v>37</v>
      </c>
      <c r="C4" s="3" t="s">
        <v>38</v>
      </c>
      <c r="D4" s="85" t="s">
        <v>39</v>
      </c>
    </row>
    <row r="5" spans="1:5" ht="12.75" customHeight="1">
      <c r="A5" s="281" t="s">
        <v>95</v>
      </c>
      <c r="B5" s="282"/>
      <c r="C5" s="282"/>
      <c r="D5" s="287"/>
      <c r="E5" s="134"/>
    </row>
    <row r="6" spans="1:4" s="16" customFormat="1" ht="12.75">
      <c r="A6" s="2">
        <v>1</v>
      </c>
      <c r="B6" s="41" t="s">
        <v>118</v>
      </c>
      <c r="C6" s="59">
        <v>2007</v>
      </c>
      <c r="D6" s="135">
        <v>7808</v>
      </c>
    </row>
    <row r="7" spans="1:4" s="16" customFormat="1" ht="12.75">
      <c r="A7" s="2">
        <v>2</v>
      </c>
      <c r="B7" s="136" t="s">
        <v>119</v>
      </c>
      <c r="C7" s="137">
        <v>2007</v>
      </c>
      <c r="D7" s="138">
        <v>40004.07</v>
      </c>
    </row>
    <row r="8" spans="1:4" s="16" customFormat="1" ht="12.75">
      <c r="A8" s="2">
        <v>3</v>
      </c>
      <c r="B8" s="136" t="s">
        <v>120</v>
      </c>
      <c r="C8" s="137">
        <v>2007</v>
      </c>
      <c r="D8" s="138">
        <v>30004.48</v>
      </c>
    </row>
    <row r="9" spans="1:4" s="16" customFormat="1" ht="12.75">
      <c r="A9" s="2">
        <v>4</v>
      </c>
      <c r="B9" s="136" t="s">
        <v>121</v>
      </c>
      <c r="C9" s="137">
        <v>2007</v>
      </c>
      <c r="D9" s="139">
        <v>2408.28</v>
      </c>
    </row>
    <row r="10" spans="1:4" s="16" customFormat="1" ht="12.75">
      <c r="A10" s="2">
        <v>5</v>
      </c>
      <c r="B10" s="41" t="s">
        <v>122</v>
      </c>
      <c r="C10" s="59">
        <v>2007</v>
      </c>
      <c r="D10" s="135">
        <v>2408.28</v>
      </c>
    </row>
    <row r="11" spans="1:4" s="16" customFormat="1" ht="12.75">
      <c r="A11" s="2">
        <v>6</v>
      </c>
      <c r="B11" s="41" t="s">
        <v>121</v>
      </c>
      <c r="C11" s="59">
        <v>2007</v>
      </c>
      <c r="D11" s="135">
        <v>2408.28</v>
      </c>
    </row>
    <row r="12" spans="1:4" s="16" customFormat="1" ht="12.75">
      <c r="A12" s="2">
        <v>7</v>
      </c>
      <c r="B12" s="41" t="s">
        <v>123</v>
      </c>
      <c r="C12" s="59">
        <v>2007</v>
      </c>
      <c r="D12" s="135">
        <v>1207.8</v>
      </c>
    </row>
    <row r="13" spans="1:4" s="16" customFormat="1" ht="12.75">
      <c r="A13" s="2">
        <v>8</v>
      </c>
      <c r="B13" s="41" t="s">
        <v>124</v>
      </c>
      <c r="C13" s="59">
        <v>2007</v>
      </c>
      <c r="D13" s="135">
        <v>549</v>
      </c>
    </row>
    <row r="14" spans="1:4" s="16" customFormat="1" ht="12.75">
      <c r="A14" s="2">
        <v>9</v>
      </c>
      <c r="B14" s="41" t="s">
        <v>125</v>
      </c>
      <c r="C14" s="59">
        <v>2007</v>
      </c>
      <c r="D14" s="135">
        <v>1278</v>
      </c>
    </row>
    <row r="15" spans="1:4" s="16" customFormat="1" ht="12.75">
      <c r="A15" s="2">
        <v>10</v>
      </c>
      <c r="B15" s="41" t="s">
        <v>126</v>
      </c>
      <c r="C15" s="59">
        <v>2007</v>
      </c>
      <c r="D15" s="135">
        <v>868</v>
      </c>
    </row>
    <row r="16" spans="1:4" s="16" customFormat="1" ht="12.75">
      <c r="A16" s="2">
        <v>11</v>
      </c>
      <c r="B16" s="41" t="s">
        <v>127</v>
      </c>
      <c r="C16" s="59">
        <v>2007</v>
      </c>
      <c r="D16" s="135">
        <v>3462.47</v>
      </c>
    </row>
    <row r="17" spans="1:4" s="16" customFormat="1" ht="12.75">
      <c r="A17" s="2">
        <v>12</v>
      </c>
      <c r="B17" s="41" t="s">
        <v>128</v>
      </c>
      <c r="C17" s="59">
        <v>2007</v>
      </c>
      <c r="D17" s="135">
        <v>586</v>
      </c>
    </row>
    <row r="18" spans="1:4" s="16" customFormat="1" ht="12.75">
      <c r="A18" s="2">
        <v>13</v>
      </c>
      <c r="B18" s="41" t="s">
        <v>129</v>
      </c>
      <c r="C18" s="59">
        <v>2008</v>
      </c>
      <c r="D18" s="135">
        <v>3678.3</v>
      </c>
    </row>
    <row r="19" spans="1:4" s="16" customFormat="1" ht="12.75">
      <c r="A19" s="2">
        <v>14</v>
      </c>
      <c r="B19" s="41" t="s">
        <v>130</v>
      </c>
      <c r="C19" s="59">
        <v>2008</v>
      </c>
      <c r="D19" s="135">
        <v>7151.5</v>
      </c>
    </row>
    <row r="20" spans="1:4" s="16" customFormat="1" ht="12.75">
      <c r="A20" s="2">
        <v>15</v>
      </c>
      <c r="B20" s="41" t="s">
        <v>131</v>
      </c>
      <c r="C20" s="59">
        <v>2008</v>
      </c>
      <c r="D20" s="135">
        <v>1622.6</v>
      </c>
    </row>
    <row r="21" spans="1:4" s="16" customFormat="1" ht="12.75">
      <c r="A21" s="2">
        <v>16</v>
      </c>
      <c r="B21" s="41" t="s">
        <v>132</v>
      </c>
      <c r="C21" s="59">
        <v>2008</v>
      </c>
      <c r="D21" s="135">
        <v>671</v>
      </c>
    </row>
    <row r="22" spans="1:4" s="16" customFormat="1" ht="12.75">
      <c r="A22" s="2">
        <v>17</v>
      </c>
      <c r="B22" s="41" t="s">
        <v>133</v>
      </c>
      <c r="C22" s="59">
        <v>2008</v>
      </c>
      <c r="D22" s="135">
        <v>671</v>
      </c>
    </row>
    <row r="23" spans="1:4" s="16" customFormat="1" ht="12.75">
      <c r="A23" s="2">
        <v>18</v>
      </c>
      <c r="B23" s="41" t="s">
        <v>134</v>
      </c>
      <c r="C23" s="59">
        <v>2008</v>
      </c>
      <c r="D23" s="135">
        <v>2976.8</v>
      </c>
    </row>
    <row r="24" spans="1:4" s="16" customFormat="1" ht="12.75">
      <c r="A24" s="2">
        <v>19</v>
      </c>
      <c r="B24" s="41" t="s">
        <v>134</v>
      </c>
      <c r="C24" s="59">
        <v>2008</v>
      </c>
      <c r="D24" s="135">
        <v>3159.8</v>
      </c>
    </row>
    <row r="25" spans="1:4" s="16" customFormat="1" ht="12.75">
      <c r="A25" s="2">
        <v>20</v>
      </c>
      <c r="B25" s="41" t="s">
        <v>134</v>
      </c>
      <c r="C25" s="59">
        <v>2008</v>
      </c>
      <c r="D25" s="135">
        <v>3159.8</v>
      </c>
    </row>
    <row r="26" spans="1:4" s="16" customFormat="1" ht="12.75">
      <c r="A26" s="2">
        <v>21</v>
      </c>
      <c r="B26" s="41" t="s">
        <v>135</v>
      </c>
      <c r="C26" s="59">
        <v>2008</v>
      </c>
      <c r="D26" s="135">
        <v>2976.8</v>
      </c>
    </row>
    <row r="27" spans="1:4" s="16" customFormat="1" ht="12.75">
      <c r="A27" s="2">
        <v>22</v>
      </c>
      <c r="B27" s="41" t="s">
        <v>136</v>
      </c>
      <c r="C27" s="59">
        <v>2008</v>
      </c>
      <c r="D27" s="135">
        <v>3159.8</v>
      </c>
    </row>
    <row r="28" spans="1:4" s="16" customFormat="1" ht="12.75">
      <c r="A28" s="2">
        <v>23</v>
      </c>
      <c r="B28" s="41" t="s">
        <v>136</v>
      </c>
      <c r="C28" s="59">
        <v>2008</v>
      </c>
      <c r="D28" s="135">
        <v>3159.8</v>
      </c>
    </row>
    <row r="29" spans="1:4" s="16" customFormat="1" ht="12.75">
      <c r="A29" s="2">
        <v>24</v>
      </c>
      <c r="B29" s="41" t="s">
        <v>136</v>
      </c>
      <c r="C29" s="59">
        <v>2008</v>
      </c>
      <c r="D29" s="135">
        <v>3159.8</v>
      </c>
    </row>
    <row r="30" spans="1:4" s="16" customFormat="1" ht="12.75">
      <c r="A30" s="2">
        <v>25</v>
      </c>
      <c r="B30" s="41" t="s">
        <v>136</v>
      </c>
      <c r="C30" s="59">
        <v>2008</v>
      </c>
      <c r="D30" s="135">
        <v>3159.8</v>
      </c>
    </row>
    <row r="31" spans="1:4" s="16" customFormat="1" ht="12.75">
      <c r="A31" s="2">
        <v>26</v>
      </c>
      <c r="B31" s="41" t="s">
        <v>136</v>
      </c>
      <c r="C31" s="59">
        <v>2008</v>
      </c>
      <c r="D31" s="135">
        <v>3159.8</v>
      </c>
    </row>
    <row r="32" spans="1:4" s="16" customFormat="1" ht="12.75">
      <c r="A32" s="2">
        <v>27</v>
      </c>
      <c r="B32" s="41" t="s">
        <v>136</v>
      </c>
      <c r="C32" s="59">
        <v>2008</v>
      </c>
      <c r="D32" s="135">
        <v>2976.8</v>
      </c>
    </row>
    <row r="33" spans="1:4" s="16" customFormat="1" ht="12.75">
      <c r="A33" s="2">
        <v>28</v>
      </c>
      <c r="B33" s="41" t="s">
        <v>136</v>
      </c>
      <c r="C33" s="59">
        <v>2008</v>
      </c>
      <c r="D33" s="135">
        <v>3501.4</v>
      </c>
    </row>
    <row r="34" spans="1:4" s="16" customFormat="1" ht="12.75">
      <c r="A34" s="2">
        <v>29</v>
      </c>
      <c r="B34" s="41" t="s">
        <v>136</v>
      </c>
      <c r="C34" s="59">
        <v>2008</v>
      </c>
      <c r="D34" s="135">
        <v>3501.4</v>
      </c>
    </row>
    <row r="35" spans="1:4" s="16" customFormat="1" ht="12.75">
      <c r="A35" s="2">
        <v>30</v>
      </c>
      <c r="B35" s="41" t="s">
        <v>137</v>
      </c>
      <c r="C35" s="59">
        <v>2008</v>
      </c>
      <c r="D35" s="135">
        <v>3380</v>
      </c>
    </row>
    <row r="36" spans="1:4" s="16" customFormat="1" ht="12.75">
      <c r="A36" s="2">
        <v>31</v>
      </c>
      <c r="B36" s="41" t="s">
        <v>138</v>
      </c>
      <c r="C36" s="59">
        <v>2008</v>
      </c>
      <c r="D36" s="135">
        <v>624.99</v>
      </c>
    </row>
    <row r="37" spans="1:4" s="16" customFormat="1" ht="12.75">
      <c r="A37" s="2">
        <v>32</v>
      </c>
      <c r="B37" s="41" t="s">
        <v>139</v>
      </c>
      <c r="C37" s="59">
        <v>2008</v>
      </c>
      <c r="D37" s="135">
        <v>664.9</v>
      </c>
    </row>
    <row r="38" spans="1:4" s="16" customFormat="1" ht="12.75">
      <c r="A38" s="2">
        <v>33</v>
      </c>
      <c r="B38" s="41" t="s">
        <v>140</v>
      </c>
      <c r="C38" s="59">
        <v>2008</v>
      </c>
      <c r="D38" s="135">
        <v>3062.2</v>
      </c>
    </row>
    <row r="39" spans="1:4" s="16" customFormat="1" ht="12.75">
      <c r="A39" s="2">
        <v>34</v>
      </c>
      <c r="B39" s="41" t="s">
        <v>140</v>
      </c>
      <c r="C39" s="59">
        <v>2008</v>
      </c>
      <c r="D39" s="135">
        <v>2824.3</v>
      </c>
    </row>
    <row r="40" spans="1:4" s="16" customFormat="1" ht="12.75">
      <c r="A40" s="2">
        <v>35</v>
      </c>
      <c r="B40" s="41" t="s">
        <v>134</v>
      </c>
      <c r="C40" s="59">
        <v>2008</v>
      </c>
      <c r="D40" s="135">
        <v>3662.5</v>
      </c>
    </row>
    <row r="41" spans="1:4" s="16" customFormat="1" ht="12.75">
      <c r="A41" s="2">
        <v>36</v>
      </c>
      <c r="B41" s="41" t="s">
        <v>141</v>
      </c>
      <c r="C41" s="59">
        <v>2008</v>
      </c>
      <c r="D41" s="135">
        <v>2043.5</v>
      </c>
    </row>
    <row r="42" spans="1:4" s="16" customFormat="1" ht="12.75">
      <c r="A42" s="2">
        <v>37</v>
      </c>
      <c r="B42" s="41" t="s">
        <v>142</v>
      </c>
      <c r="C42" s="59">
        <v>2008</v>
      </c>
      <c r="D42" s="135">
        <v>780</v>
      </c>
    </row>
    <row r="43" spans="1:4" s="16" customFormat="1" ht="12.75">
      <c r="A43" s="2">
        <v>38</v>
      </c>
      <c r="B43" s="32" t="s">
        <v>143</v>
      </c>
      <c r="C43" s="15">
        <v>2009</v>
      </c>
      <c r="D43" s="140">
        <v>12029.31</v>
      </c>
    </row>
    <row r="44" spans="1:4" s="16" customFormat="1" ht="12.75">
      <c r="A44" s="2">
        <v>39</v>
      </c>
      <c r="B44" s="32" t="s">
        <v>144</v>
      </c>
      <c r="C44" s="15">
        <v>2009</v>
      </c>
      <c r="D44" s="140">
        <v>4284.67</v>
      </c>
    </row>
    <row r="45" spans="1:4" s="16" customFormat="1" ht="12.75">
      <c r="A45" s="2">
        <v>40</v>
      </c>
      <c r="B45" s="32" t="s">
        <v>145</v>
      </c>
      <c r="C45" s="15">
        <v>2009</v>
      </c>
      <c r="D45" s="140">
        <v>4858.5</v>
      </c>
    </row>
    <row r="46" spans="1:4" s="16" customFormat="1" ht="12.75">
      <c r="A46" s="2">
        <v>41</v>
      </c>
      <c r="B46" s="32" t="s">
        <v>146</v>
      </c>
      <c r="C46" s="15">
        <v>2009</v>
      </c>
      <c r="D46" s="140">
        <v>649.99</v>
      </c>
    </row>
    <row r="47" spans="1:4" s="16" customFormat="1" ht="12.75">
      <c r="A47" s="2">
        <v>42</v>
      </c>
      <c r="B47" s="32" t="s">
        <v>147</v>
      </c>
      <c r="C47" s="15">
        <v>2009</v>
      </c>
      <c r="D47" s="140">
        <v>660.25</v>
      </c>
    </row>
    <row r="48" spans="1:4" s="16" customFormat="1" ht="12.75">
      <c r="A48" s="2">
        <v>43</v>
      </c>
      <c r="B48" s="32" t="s">
        <v>148</v>
      </c>
      <c r="C48" s="15">
        <v>2009</v>
      </c>
      <c r="D48" s="140">
        <v>820</v>
      </c>
    </row>
    <row r="49" spans="1:4" s="16" customFormat="1" ht="12.75">
      <c r="A49" s="2">
        <v>44</v>
      </c>
      <c r="B49" s="1" t="s">
        <v>149</v>
      </c>
      <c r="C49" s="141">
        <v>2010</v>
      </c>
      <c r="D49" s="142">
        <v>2903.6</v>
      </c>
    </row>
    <row r="50" spans="1:4" s="16" customFormat="1" ht="12.75">
      <c r="A50" s="2">
        <v>45</v>
      </c>
      <c r="B50" s="143" t="s">
        <v>150</v>
      </c>
      <c r="C50" s="144">
        <v>2010</v>
      </c>
      <c r="D50" s="145">
        <v>3489.2</v>
      </c>
    </row>
    <row r="51" spans="1:4" s="16" customFormat="1" ht="12.75">
      <c r="A51" s="2">
        <v>46</v>
      </c>
      <c r="B51" s="143" t="s">
        <v>151</v>
      </c>
      <c r="C51" s="144">
        <v>2010</v>
      </c>
      <c r="D51" s="145">
        <v>3452.6</v>
      </c>
    </row>
    <row r="52" spans="1:4" s="16" customFormat="1" ht="12.75">
      <c r="A52" s="2">
        <v>47</v>
      </c>
      <c r="B52" s="143" t="s">
        <v>152</v>
      </c>
      <c r="C52" s="144">
        <v>2010</v>
      </c>
      <c r="D52" s="145">
        <v>2703.52</v>
      </c>
    </row>
    <row r="53" spans="1:4" s="16" customFormat="1" ht="12.75">
      <c r="A53" s="2">
        <v>48</v>
      </c>
      <c r="B53" s="143" t="s">
        <v>153</v>
      </c>
      <c r="C53" s="144">
        <v>2010</v>
      </c>
      <c r="D53" s="145">
        <v>1096.78</v>
      </c>
    </row>
    <row r="54" spans="1:4" s="16" customFormat="1" ht="12.75">
      <c r="A54" s="2">
        <v>49</v>
      </c>
      <c r="B54" s="143" t="s">
        <v>153</v>
      </c>
      <c r="C54" s="144">
        <v>2010</v>
      </c>
      <c r="D54" s="145">
        <v>1096.78</v>
      </c>
    </row>
    <row r="55" spans="1:4" s="16" customFormat="1" ht="12.75">
      <c r="A55" s="2">
        <v>50</v>
      </c>
      <c r="B55" s="1" t="s">
        <v>153</v>
      </c>
      <c r="C55" s="141">
        <v>2010</v>
      </c>
      <c r="D55" s="146">
        <v>1096.78</v>
      </c>
    </row>
    <row r="56" spans="1:4" s="16" customFormat="1" ht="12.75">
      <c r="A56" s="2">
        <v>51</v>
      </c>
      <c r="B56" s="1" t="s">
        <v>154</v>
      </c>
      <c r="C56" s="141">
        <v>2010</v>
      </c>
      <c r="D56" s="146">
        <v>671</v>
      </c>
    </row>
    <row r="57" spans="1:4" s="16" customFormat="1" ht="12.75">
      <c r="A57" s="2">
        <v>52</v>
      </c>
      <c r="B57" s="1" t="s">
        <v>155</v>
      </c>
      <c r="C57" s="141">
        <v>2010</v>
      </c>
      <c r="D57" s="146">
        <v>2732.8</v>
      </c>
    </row>
    <row r="58" spans="1:4" s="16" customFormat="1" ht="12.75">
      <c r="A58" s="2">
        <v>53</v>
      </c>
      <c r="B58" s="1" t="s">
        <v>156</v>
      </c>
      <c r="C58" s="141">
        <v>2010</v>
      </c>
      <c r="D58" s="146">
        <v>2562</v>
      </c>
    </row>
    <row r="59" spans="1:4" s="16" customFormat="1" ht="12.75">
      <c r="A59" s="2">
        <v>54</v>
      </c>
      <c r="B59" s="1" t="s">
        <v>157</v>
      </c>
      <c r="C59" s="141">
        <v>2010</v>
      </c>
      <c r="D59" s="146">
        <v>488</v>
      </c>
    </row>
    <row r="60" spans="1:4" s="16" customFormat="1" ht="12.75">
      <c r="A60" s="2">
        <v>55</v>
      </c>
      <c r="B60" s="1" t="s">
        <v>152</v>
      </c>
      <c r="C60" s="141">
        <v>2011</v>
      </c>
      <c r="D60" s="146">
        <v>2115.6</v>
      </c>
    </row>
    <row r="61" spans="1:4" s="16" customFormat="1" ht="12.75">
      <c r="A61" s="2">
        <v>56</v>
      </c>
      <c r="B61" s="1" t="s">
        <v>158</v>
      </c>
      <c r="C61" s="141">
        <v>2011</v>
      </c>
      <c r="D61" s="146">
        <v>3247.2</v>
      </c>
    </row>
    <row r="62" spans="1:4" s="16" customFormat="1" ht="12.75">
      <c r="A62" s="2">
        <v>57</v>
      </c>
      <c r="B62" s="1" t="s">
        <v>145</v>
      </c>
      <c r="C62" s="141">
        <v>2011</v>
      </c>
      <c r="D62" s="146">
        <v>927.2</v>
      </c>
    </row>
    <row r="63" spans="1:4" s="16" customFormat="1" ht="12.75">
      <c r="A63" s="2">
        <v>58</v>
      </c>
      <c r="B63" s="1" t="s">
        <v>159</v>
      </c>
      <c r="C63" s="2">
        <v>2010</v>
      </c>
      <c r="D63" s="146">
        <v>161.7</v>
      </c>
    </row>
    <row r="64" spans="1:4" s="16" customFormat="1" ht="12.75">
      <c r="A64" s="2">
        <v>59</v>
      </c>
      <c r="B64" s="1" t="s">
        <v>160</v>
      </c>
      <c r="C64" s="2">
        <v>2010</v>
      </c>
      <c r="D64" s="146">
        <v>1200</v>
      </c>
    </row>
    <row r="65" spans="1:4" s="16" customFormat="1" ht="12.75">
      <c r="A65" s="2">
        <v>60</v>
      </c>
      <c r="B65" s="1" t="s">
        <v>160</v>
      </c>
      <c r="C65" s="2">
        <v>2010</v>
      </c>
      <c r="D65" s="146">
        <v>1200</v>
      </c>
    </row>
    <row r="66" spans="1:4" s="16" customFormat="1" ht="12.75">
      <c r="A66" s="2">
        <v>61</v>
      </c>
      <c r="B66" s="1" t="s">
        <v>160</v>
      </c>
      <c r="C66" s="2">
        <v>2010</v>
      </c>
      <c r="D66" s="146">
        <v>1200</v>
      </c>
    </row>
    <row r="67" spans="1:4" s="16" customFormat="1" ht="12.75">
      <c r="A67" s="2">
        <v>62</v>
      </c>
      <c r="B67" s="1" t="s">
        <v>160</v>
      </c>
      <c r="C67" s="2">
        <v>2010</v>
      </c>
      <c r="D67" s="146">
        <v>2822.04</v>
      </c>
    </row>
    <row r="68" spans="1:4" s="16" customFormat="1" ht="12.75">
      <c r="A68" s="2">
        <v>63</v>
      </c>
      <c r="B68" s="1" t="s">
        <v>161</v>
      </c>
      <c r="C68" s="2">
        <v>2010</v>
      </c>
      <c r="D68" s="146">
        <v>437</v>
      </c>
    </row>
    <row r="69" spans="1:4" s="16" customFormat="1" ht="12.75">
      <c r="A69" s="2">
        <v>64</v>
      </c>
      <c r="B69" s="1" t="s">
        <v>161</v>
      </c>
      <c r="C69" s="2">
        <v>2010</v>
      </c>
      <c r="D69" s="146">
        <v>437</v>
      </c>
    </row>
    <row r="70" spans="1:4" s="16" customFormat="1" ht="12.75">
      <c r="A70" s="2">
        <v>65</v>
      </c>
      <c r="B70" s="1" t="s">
        <v>162</v>
      </c>
      <c r="C70" s="2">
        <v>2010</v>
      </c>
      <c r="D70" s="146">
        <v>455</v>
      </c>
    </row>
    <row r="71" spans="1:4" s="16" customFormat="1" ht="12.75">
      <c r="A71" s="2">
        <v>66</v>
      </c>
      <c r="B71" s="1" t="s">
        <v>162</v>
      </c>
      <c r="C71" s="2">
        <v>2010</v>
      </c>
      <c r="D71" s="146">
        <v>455</v>
      </c>
    </row>
    <row r="72" spans="1:4" s="16" customFormat="1" ht="12.75">
      <c r="A72" s="2">
        <v>67</v>
      </c>
      <c r="B72" s="1" t="s">
        <v>162</v>
      </c>
      <c r="C72" s="2">
        <v>2010</v>
      </c>
      <c r="D72" s="146">
        <v>455</v>
      </c>
    </row>
    <row r="73" spans="1:4" s="16" customFormat="1" ht="12.75">
      <c r="A73" s="2">
        <v>68</v>
      </c>
      <c r="B73" s="1" t="s">
        <v>163</v>
      </c>
      <c r="C73" s="2">
        <v>2010</v>
      </c>
      <c r="D73" s="146">
        <v>2049</v>
      </c>
    </row>
    <row r="74" spans="1:4" s="16" customFormat="1" ht="12.75">
      <c r="A74" s="2">
        <v>69</v>
      </c>
      <c r="B74" s="1" t="s">
        <v>163</v>
      </c>
      <c r="C74" s="2">
        <v>2010</v>
      </c>
      <c r="D74" s="146">
        <v>2049</v>
      </c>
    </row>
    <row r="75" spans="1:4" s="16" customFormat="1" ht="12.75">
      <c r="A75" s="2">
        <v>70</v>
      </c>
      <c r="B75" s="1" t="s">
        <v>163</v>
      </c>
      <c r="C75" s="2">
        <v>2010</v>
      </c>
      <c r="D75" s="146">
        <v>2049</v>
      </c>
    </row>
    <row r="76" spans="1:4" s="16" customFormat="1" ht="12.75">
      <c r="A76" s="2">
        <v>71</v>
      </c>
      <c r="B76" s="1" t="s">
        <v>163</v>
      </c>
      <c r="C76" s="2">
        <v>2010</v>
      </c>
      <c r="D76" s="146">
        <v>2049</v>
      </c>
    </row>
    <row r="77" spans="1:4" s="16" customFormat="1" ht="12.75">
      <c r="A77" s="2">
        <v>72</v>
      </c>
      <c r="B77" s="1" t="s">
        <v>163</v>
      </c>
      <c r="C77" s="2">
        <v>2010</v>
      </c>
      <c r="D77" s="146">
        <v>2049</v>
      </c>
    </row>
    <row r="78" spans="1:4" s="16" customFormat="1" ht="12.75">
      <c r="A78" s="2">
        <v>73</v>
      </c>
      <c r="B78" s="1" t="s">
        <v>164</v>
      </c>
      <c r="C78" s="2">
        <v>2010</v>
      </c>
      <c r="D78" s="146">
        <v>452.4</v>
      </c>
    </row>
    <row r="79" spans="1:4" s="16" customFormat="1" ht="12.75">
      <c r="A79" s="2">
        <v>74</v>
      </c>
      <c r="B79" s="1" t="s">
        <v>165</v>
      </c>
      <c r="C79" s="2">
        <v>2010</v>
      </c>
      <c r="D79" s="146">
        <v>452.4</v>
      </c>
    </row>
    <row r="80" spans="1:4" s="16" customFormat="1" ht="12.75">
      <c r="A80" s="2">
        <v>75</v>
      </c>
      <c r="B80" s="1" t="s">
        <v>165</v>
      </c>
      <c r="C80" s="2">
        <v>2010</v>
      </c>
      <c r="D80" s="146">
        <v>452.4</v>
      </c>
    </row>
    <row r="81" spans="1:4" s="16" customFormat="1" ht="12.75">
      <c r="A81" s="2">
        <v>76</v>
      </c>
      <c r="B81" s="1" t="s">
        <v>165</v>
      </c>
      <c r="C81" s="2">
        <v>2010</v>
      </c>
      <c r="D81" s="146">
        <v>452.4</v>
      </c>
    </row>
    <row r="82" spans="1:4" s="16" customFormat="1" ht="12.75">
      <c r="A82" s="2">
        <v>77</v>
      </c>
      <c r="B82" s="1" t="s">
        <v>165</v>
      </c>
      <c r="C82" s="2">
        <v>2010</v>
      </c>
      <c r="D82" s="146">
        <v>452.4</v>
      </c>
    </row>
    <row r="83" spans="1:4" s="16" customFormat="1" ht="12.75">
      <c r="A83" s="2">
        <v>78</v>
      </c>
      <c r="B83" s="1" t="s">
        <v>166</v>
      </c>
      <c r="C83" s="2">
        <v>2010</v>
      </c>
      <c r="D83" s="146">
        <v>6172.84</v>
      </c>
    </row>
    <row r="84" spans="1:4" s="16" customFormat="1" ht="12.75">
      <c r="A84" s="2">
        <v>79</v>
      </c>
      <c r="B84" s="1" t="s">
        <v>166</v>
      </c>
      <c r="C84" s="2">
        <v>2010</v>
      </c>
      <c r="D84" s="146">
        <v>4100</v>
      </c>
    </row>
    <row r="85" spans="1:4" s="16" customFormat="1" ht="12.75">
      <c r="A85" s="2">
        <v>80</v>
      </c>
      <c r="B85" s="1" t="s">
        <v>167</v>
      </c>
      <c r="C85" s="2">
        <v>2010</v>
      </c>
      <c r="D85" s="146">
        <v>15405.53</v>
      </c>
    </row>
    <row r="86" spans="1:4" s="16" customFormat="1" ht="12.75">
      <c r="A86" s="2">
        <v>81</v>
      </c>
      <c r="B86" s="1" t="s">
        <v>168</v>
      </c>
      <c r="C86" s="2">
        <v>2010</v>
      </c>
      <c r="D86" s="146">
        <v>846</v>
      </c>
    </row>
    <row r="87" spans="1:4" s="16" customFormat="1" ht="12.75">
      <c r="A87" s="2">
        <v>82</v>
      </c>
      <c r="B87" s="1" t="s">
        <v>169</v>
      </c>
      <c r="C87" s="2">
        <v>2007</v>
      </c>
      <c r="D87" s="146">
        <v>940</v>
      </c>
    </row>
    <row r="88" spans="1:4" s="16" customFormat="1" ht="12.75">
      <c r="A88" s="2">
        <v>83</v>
      </c>
      <c r="B88" s="1" t="s">
        <v>170</v>
      </c>
      <c r="C88" s="2">
        <v>2010</v>
      </c>
      <c r="D88" s="146">
        <v>1400</v>
      </c>
    </row>
    <row r="89" spans="1:4" s="16" customFormat="1" ht="12.75">
      <c r="A89" s="2">
        <v>84</v>
      </c>
      <c r="B89" s="1" t="s">
        <v>171</v>
      </c>
      <c r="C89" s="2">
        <v>2010</v>
      </c>
      <c r="D89" s="146">
        <v>17750</v>
      </c>
    </row>
    <row r="90" spans="1:4" s="16" customFormat="1" ht="12.75">
      <c r="A90" s="2">
        <v>85</v>
      </c>
      <c r="B90" s="1" t="s">
        <v>172</v>
      </c>
      <c r="C90" s="2">
        <v>2010</v>
      </c>
      <c r="D90" s="146">
        <v>11358.2</v>
      </c>
    </row>
    <row r="91" spans="1:4" s="16" customFormat="1" ht="12.75">
      <c r="A91" s="2">
        <v>86</v>
      </c>
      <c r="B91" s="1" t="s">
        <v>173</v>
      </c>
      <c r="C91" s="2">
        <v>2010</v>
      </c>
      <c r="D91" s="146">
        <v>11236.98</v>
      </c>
    </row>
    <row r="92" spans="1:4" s="16" customFormat="1" ht="12.75">
      <c r="A92" s="2">
        <v>87</v>
      </c>
      <c r="B92" s="1" t="s">
        <v>174</v>
      </c>
      <c r="C92" s="2">
        <v>2010</v>
      </c>
      <c r="D92" s="146">
        <v>17658.26</v>
      </c>
    </row>
    <row r="93" spans="1:4" s="16" customFormat="1" ht="12.75">
      <c r="A93" s="2">
        <v>88</v>
      </c>
      <c r="B93" s="1" t="s">
        <v>175</v>
      </c>
      <c r="C93" s="2">
        <v>2010</v>
      </c>
      <c r="D93" s="146">
        <v>200</v>
      </c>
    </row>
    <row r="94" spans="1:4" s="16" customFormat="1" ht="12.75">
      <c r="A94" s="2">
        <v>89</v>
      </c>
      <c r="B94" s="1" t="s">
        <v>176</v>
      </c>
      <c r="C94" s="2">
        <v>2010</v>
      </c>
      <c r="D94" s="146">
        <v>287.05</v>
      </c>
    </row>
    <row r="95" spans="1:4" s="16" customFormat="1" ht="12.75">
      <c r="A95" s="2">
        <v>90</v>
      </c>
      <c r="B95" s="65" t="s">
        <v>177</v>
      </c>
      <c r="C95" s="147">
        <v>2010</v>
      </c>
      <c r="D95" s="148">
        <v>2000</v>
      </c>
    </row>
    <row r="96" spans="1:4" s="16" customFormat="1" ht="12.75">
      <c r="A96" s="2">
        <v>91</v>
      </c>
      <c r="B96" s="65" t="s">
        <v>178</v>
      </c>
      <c r="C96" s="147">
        <v>2010</v>
      </c>
      <c r="D96" s="148">
        <v>1829</v>
      </c>
    </row>
    <row r="97" spans="1:4" s="16" customFormat="1" ht="12.75">
      <c r="A97" s="2">
        <v>92</v>
      </c>
      <c r="B97" s="65" t="s">
        <v>179</v>
      </c>
      <c r="C97" s="147">
        <v>2010</v>
      </c>
      <c r="D97" s="148">
        <v>215</v>
      </c>
    </row>
    <row r="98" spans="1:4" s="16" customFormat="1" ht="12.75">
      <c r="A98" s="2">
        <v>93</v>
      </c>
      <c r="B98" s="65" t="s">
        <v>180</v>
      </c>
      <c r="C98" s="147">
        <v>2010</v>
      </c>
      <c r="D98" s="148">
        <v>411.04</v>
      </c>
    </row>
    <row r="99" spans="1:4" s="16" customFormat="1" ht="12.75">
      <c r="A99" s="2">
        <v>94</v>
      </c>
      <c r="B99" s="65" t="s">
        <v>181</v>
      </c>
      <c r="C99" s="147">
        <v>2010</v>
      </c>
      <c r="D99" s="148">
        <v>256.66</v>
      </c>
    </row>
    <row r="100" spans="1:4" s="16" customFormat="1" ht="12.75">
      <c r="A100" s="2">
        <v>95</v>
      </c>
      <c r="B100" s="65" t="s">
        <v>182</v>
      </c>
      <c r="C100" s="147">
        <v>2010</v>
      </c>
      <c r="D100" s="148">
        <v>27.57</v>
      </c>
    </row>
    <row r="101" spans="1:4" s="16" customFormat="1" ht="12.75">
      <c r="A101" s="2"/>
      <c r="B101" s="23" t="s">
        <v>0</v>
      </c>
      <c r="C101" s="2"/>
      <c r="D101" s="72">
        <f>SUM(D6:D100)</f>
        <v>327190.89999999997</v>
      </c>
    </row>
    <row r="102" spans="1:4" ht="13.5" customHeight="1">
      <c r="A102" s="272" t="s">
        <v>198</v>
      </c>
      <c r="B102" s="272"/>
      <c r="C102" s="272"/>
      <c r="D102" s="272"/>
    </row>
    <row r="103" spans="1:4" s="22" customFormat="1" ht="12.75">
      <c r="A103" s="2">
        <v>1</v>
      </c>
      <c r="B103" s="32" t="s">
        <v>211</v>
      </c>
      <c r="C103" s="15">
        <v>2007</v>
      </c>
      <c r="D103" s="165">
        <v>425</v>
      </c>
    </row>
    <row r="104" spans="1:4" s="22" customFormat="1" ht="12.75">
      <c r="A104" s="2">
        <v>2</v>
      </c>
      <c r="B104" s="32" t="s">
        <v>212</v>
      </c>
      <c r="C104" s="61">
        <v>2007</v>
      </c>
      <c r="D104" s="164">
        <v>435</v>
      </c>
    </row>
    <row r="105" spans="1:4" s="22" customFormat="1" ht="12.75">
      <c r="A105" s="2">
        <v>3</v>
      </c>
      <c r="B105" s="32" t="s">
        <v>213</v>
      </c>
      <c r="C105" s="15">
        <v>2007</v>
      </c>
      <c r="D105" s="165">
        <v>1945</v>
      </c>
    </row>
    <row r="106" spans="1:4" s="22" customFormat="1" ht="12.75">
      <c r="A106" s="2">
        <v>4</v>
      </c>
      <c r="B106" s="32" t="s">
        <v>211</v>
      </c>
      <c r="C106" s="15">
        <v>2007</v>
      </c>
      <c r="D106" s="165">
        <v>209</v>
      </c>
    </row>
    <row r="107" spans="1:4" s="22" customFormat="1" ht="12.75">
      <c r="A107" s="2">
        <v>5</v>
      </c>
      <c r="B107" s="32" t="s">
        <v>214</v>
      </c>
      <c r="C107" s="15">
        <v>2007</v>
      </c>
      <c r="D107" s="165">
        <v>6908.86</v>
      </c>
    </row>
    <row r="108" spans="1:4" s="22" customFormat="1" ht="12.75">
      <c r="A108" s="2">
        <v>6</v>
      </c>
      <c r="B108" s="32" t="s">
        <v>215</v>
      </c>
      <c r="C108" s="15">
        <v>2008</v>
      </c>
      <c r="D108" s="165">
        <v>605</v>
      </c>
    </row>
    <row r="109" spans="1:4" s="22" customFormat="1" ht="12.75">
      <c r="A109" s="2">
        <v>7</v>
      </c>
      <c r="B109" s="32" t="s">
        <v>216</v>
      </c>
      <c r="C109" s="15">
        <v>2008</v>
      </c>
      <c r="D109" s="165">
        <v>2599</v>
      </c>
    </row>
    <row r="110" spans="1:4" s="22" customFormat="1" ht="12.75">
      <c r="A110" s="2">
        <v>8</v>
      </c>
      <c r="B110" s="32" t="s">
        <v>217</v>
      </c>
      <c r="C110" s="15">
        <v>2008</v>
      </c>
      <c r="D110" s="165">
        <v>659</v>
      </c>
    </row>
    <row r="111" spans="1:4" s="22" customFormat="1" ht="12.75">
      <c r="A111" s="2">
        <v>9</v>
      </c>
      <c r="B111" s="32" t="s">
        <v>218</v>
      </c>
      <c r="C111" s="15">
        <v>2008</v>
      </c>
      <c r="D111" s="165">
        <v>2100</v>
      </c>
    </row>
    <row r="112" spans="1:4" s="22" customFormat="1" ht="12.75">
      <c r="A112" s="2">
        <v>10</v>
      </c>
      <c r="B112" s="32" t="s">
        <v>219</v>
      </c>
      <c r="C112" s="15">
        <v>2008</v>
      </c>
      <c r="D112" s="165">
        <v>477</v>
      </c>
    </row>
    <row r="113" spans="1:4" s="22" customFormat="1" ht="12.75">
      <c r="A113" s="2">
        <v>11</v>
      </c>
      <c r="B113" s="32" t="s">
        <v>220</v>
      </c>
      <c r="C113" s="15">
        <v>2009</v>
      </c>
      <c r="D113" s="165">
        <v>1562</v>
      </c>
    </row>
    <row r="114" spans="1:4" s="22" customFormat="1" ht="12.75">
      <c r="A114" s="2">
        <v>12</v>
      </c>
      <c r="B114" s="32" t="s">
        <v>220</v>
      </c>
      <c r="C114" s="15">
        <v>2009</v>
      </c>
      <c r="D114" s="165">
        <v>1554</v>
      </c>
    </row>
    <row r="115" spans="1:4" s="22" customFormat="1" ht="12.75">
      <c r="A115" s="2">
        <v>13</v>
      </c>
      <c r="B115" s="32" t="s">
        <v>221</v>
      </c>
      <c r="C115" s="15">
        <v>2009</v>
      </c>
      <c r="D115" s="165">
        <v>460</v>
      </c>
    </row>
    <row r="116" spans="1:4" s="22" customFormat="1" ht="12.75">
      <c r="A116" s="2">
        <v>14</v>
      </c>
      <c r="B116" s="32" t="s">
        <v>221</v>
      </c>
      <c r="C116" s="15">
        <v>2009</v>
      </c>
      <c r="D116" s="165">
        <v>485</v>
      </c>
    </row>
    <row r="117" spans="1:4" s="22" customFormat="1" ht="12.75">
      <c r="A117" s="2">
        <v>15</v>
      </c>
      <c r="B117" s="32" t="s">
        <v>222</v>
      </c>
      <c r="C117" s="15">
        <v>2009</v>
      </c>
      <c r="D117" s="165">
        <v>2150</v>
      </c>
    </row>
    <row r="118" spans="1:4" s="22" customFormat="1" ht="12.75">
      <c r="A118" s="2">
        <v>16</v>
      </c>
      <c r="B118" s="1" t="s">
        <v>223</v>
      </c>
      <c r="C118" s="2">
        <v>2010</v>
      </c>
      <c r="D118" s="164">
        <v>369</v>
      </c>
    </row>
    <row r="119" spans="1:4" s="22" customFormat="1" ht="12.75">
      <c r="A119" s="2">
        <v>17</v>
      </c>
      <c r="B119" s="1" t="s">
        <v>220</v>
      </c>
      <c r="C119" s="247">
        <v>2011</v>
      </c>
      <c r="D119" s="248">
        <v>1409</v>
      </c>
    </row>
    <row r="120" spans="1:4" s="22" customFormat="1" ht="12.75">
      <c r="A120" s="2">
        <v>18</v>
      </c>
      <c r="B120" s="1" t="s">
        <v>220</v>
      </c>
      <c r="C120" s="247">
        <v>2011</v>
      </c>
      <c r="D120" s="248">
        <v>1590</v>
      </c>
    </row>
    <row r="121" spans="1:4" s="22" customFormat="1" ht="12.75">
      <c r="A121" s="2">
        <v>19</v>
      </c>
      <c r="B121" s="1" t="s">
        <v>779</v>
      </c>
      <c r="C121" s="247">
        <v>2011</v>
      </c>
      <c r="D121" s="248">
        <v>360</v>
      </c>
    </row>
    <row r="122" spans="1:4" s="22" customFormat="1" ht="12.75">
      <c r="A122" s="2">
        <v>20</v>
      </c>
      <c r="B122" s="1" t="s">
        <v>780</v>
      </c>
      <c r="C122" s="247">
        <v>2011</v>
      </c>
      <c r="D122" s="248">
        <v>375</v>
      </c>
    </row>
    <row r="123" spans="1:4" s="22" customFormat="1" ht="12.75">
      <c r="A123" s="2">
        <v>21</v>
      </c>
      <c r="B123" s="1" t="s">
        <v>781</v>
      </c>
      <c r="C123" s="247">
        <v>2011</v>
      </c>
      <c r="D123" s="248">
        <v>380</v>
      </c>
    </row>
    <row r="124" spans="1:4" s="22" customFormat="1" ht="13.5" customHeight="1">
      <c r="A124" s="2"/>
      <c r="B124" s="23" t="s">
        <v>0</v>
      </c>
      <c r="C124" s="2"/>
      <c r="D124" s="54">
        <f>SUM(D103:D123)</f>
        <v>27056.86</v>
      </c>
    </row>
    <row r="125" spans="1:4" s="22" customFormat="1" ht="13.5" customHeight="1">
      <c r="A125" s="272" t="s">
        <v>775</v>
      </c>
      <c r="B125" s="272"/>
      <c r="C125" s="272"/>
      <c r="D125" s="272"/>
    </row>
    <row r="126" spans="1:4" s="22" customFormat="1" ht="13.5" customHeight="1">
      <c r="A126" s="73">
        <v>1</v>
      </c>
      <c r="B126" s="163" t="s">
        <v>311</v>
      </c>
      <c r="C126" s="61">
        <v>2007</v>
      </c>
      <c r="D126" s="146">
        <v>6480</v>
      </c>
    </row>
    <row r="127" spans="1:4" s="22" customFormat="1" ht="13.5" customHeight="1">
      <c r="A127" s="73">
        <v>2</v>
      </c>
      <c r="B127" s="163" t="s">
        <v>312</v>
      </c>
      <c r="C127" s="61">
        <v>2007</v>
      </c>
      <c r="D127" s="146">
        <v>868</v>
      </c>
    </row>
    <row r="128" spans="1:4" s="22" customFormat="1" ht="13.5" customHeight="1">
      <c r="A128" s="73">
        <v>3</v>
      </c>
      <c r="B128" s="163" t="s">
        <v>313</v>
      </c>
      <c r="C128" s="61">
        <v>2007</v>
      </c>
      <c r="D128" s="146">
        <v>549</v>
      </c>
    </row>
    <row r="129" spans="1:4" s="22" customFormat="1" ht="13.5" customHeight="1">
      <c r="A129" s="73">
        <v>4</v>
      </c>
      <c r="B129" s="163" t="s">
        <v>314</v>
      </c>
      <c r="C129" s="61">
        <v>2008</v>
      </c>
      <c r="D129" s="146">
        <v>2427.8</v>
      </c>
    </row>
    <row r="130" spans="1:4" s="22" customFormat="1" ht="13.5" customHeight="1">
      <c r="A130" s="73">
        <v>5</v>
      </c>
      <c r="B130" s="163" t="s">
        <v>315</v>
      </c>
      <c r="C130" s="61">
        <v>2008</v>
      </c>
      <c r="D130" s="146">
        <v>183</v>
      </c>
    </row>
    <row r="131" spans="1:4" s="22" customFormat="1" ht="13.5" customHeight="1">
      <c r="A131" s="73">
        <v>6</v>
      </c>
      <c r="B131" s="163" t="s">
        <v>316</v>
      </c>
      <c r="C131" s="61">
        <v>2008</v>
      </c>
      <c r="D131" s="146">
        <v>341.6</v>
      </c>
    </row>
    <row r="132" spans="1:4" s="22" customFormat="1" ht="13.5" customHeight="1">
      <c r="A132" s="73">
        <v>7</v>
      </c>
      <c r="B132" s="163" t="s">
        <v>317</v>
      </c>
      <c r="C132" s="61">
        <v>2008</v>
      </c>
      <c r="D132" s="146">
        <v>960</v>
      </c>
    </row>
    <row r="133" spans="1:4" s="22" customFormat="1" ht="13.5" customHeight="1">
      <c r="A133" s="73">
        <v>8</v>
      </c>
      <c r="B133" s="163" t="s">
        <v>318</v>
      </c>
      <c r="C133" s="61">
        <v>2009</v>
      </c>
      <c r="D133" s="146">
        <v>1640</v>
      </c>
    </row>
    <row r="134" spans="1:4" s="22" customFormat="1" ht="13.5" customHeight="1">
      <c r="A134" s="73">
        <v>9</v>
      </c>
      <c r="B134" s="163" t="s">
        <v>319</v>
      </c>
      <c r="C134" s="61">
        <v>2009</v>
      </c>
      <c r="D134" s="146">
        <v>390</v>
      </c>
    </row>
    <row r="135" spans="1:4" s="22" customFormat="1" ht="13.5" customHeight="1">
      <c r="A135" s="73">
        <v>10</v>
      </c>
      <c r="B135" s="163" t="s">
        <v>320</v>
      </c>
      <c r="C135" s="61">
        <v>2010</v>
      </c>
      <c r="D135" s="146">
        <v>6731.96</v>
      </c>
    </row>
    <row r="136" spans="1:4" s="22" customFormat="1" ht="13.5" customHeight="1">
      <c r="A136" s="73">
        <v>11</v>
      </c>
      <c r="B136" s="163" t="s">
        <v>321</v>
      </c>
      <c r="C136" s="61">
        <v>2010</v>
      </c>
      <c r="D136" s="146">
        <v>1096.78</v>
      </c>
    </row>
    <row r="137" spans="1:4" s="22" customFormat="1" ht="13.5" customHeight="1">
      <c r="A137" s="73">
        <v>12</v>
      </c>
      <c r="B137" s="1" t="s">
        <v>322</v>
      </c>
      <c r="C137" s="2">
        <v>2010</v>
      </c>
      <c r="D137" s="146">
        <v>1464</v>
      </c>
    </row>
    <row r="138" spans="1:4" s="22" customFormat="1" ht="13.5" customHeight="1">
      <c r="A138" s="37"/>
      <c r="B138" s="270" t="s">
        <v>0</v>
      </c>
      <c r="C138" s="270" t="s">
        <v>8</v>
      </c>
      <c r="D138" s="54">
        <f>SUM(D126:D137)</f>
        <v>23132.14</v>
      </c>
    </row>
    <row r="139" spans="1:4" s="22" customFormat="1" ht="13.5" customHeight="1">
      <c r="A139" s="272" t="s">
        <v>336</v>
      </c>
      <c r="B139" s="272"/>
      <c r="C139" s="272"/>
      <c r="D139" s="272"/>
    </row>
    <row r="140" spans="1:4" s="22" customFormat="1" ht="12.75" customHeight="1">
      <c r="A140" s="73">
        <v>1</v>
      </c>
      <c r="B140" s="74" t="s">
        <v>337</v>
      </c>
      <c r="C140" s="73">
        <v>2007</v>
      </c>
      <c r="D140" s="96">
        <v>6301.18</v>
      </c>
    </row>
    <row r="141" spans="1:4" s="22" customFormat="1" ht="12.75" customHeight="1">
      <c r="A141" s="73">
        <v>2</v>
      </c>
      <c r="B141" s="1" t="s">
        <v>337</v>
      </c>
      <c r="C141" s="2">
        <v>2007</v>
      </c>
      <c r="D141" s="53">
        <v>5462.55</v>
      </c>
    </row>
    <row r="142" spans="1:4" s="22" customFormat="1" ht="12.75" customHeight="1">
      <c r="A142" s="73">
        <v>3</v>
      </c>
      <c r="B142" s="1" t="s">
        <v>337</v>
      </c>
      <c r="C142" s="2">
        <v>2007</v>
      </c>
      <c r="D142" s="53">
        <v>5436.93</v>
      </c>
    </row>
    <row r="143" spans="1:4" s="22" customFormat="1" ht="12.75" customHeight="1">
      <c r="A143" s="73">
        <v>4</v>
      </c>
      <c r="B143" s="1" t="s">
        <v>338</v>
      </c>
      <c r="C143" s="2">
        <v>2007</v>
      </c>
      <c r="D143" s="53">
        <v>145655.75</v>
      </c>
    </row>
    <row r="144" spans="1:4" s="22" customFormat="1" ht="12.75" customHeight="1">
      <c r="A144" s="73">
        <v>5</v>
      </c>
      <c r="B144" s="1" t="s">
        <v>339</v>
      </c>
      <c r="C144" s="2">
        <v>2007</v>
      </c>
      <c r="D144" s="53">
        <v>7244.36</v>
      </c>
    </row>
    <row r="145" spans="1:4" s="22" customFormat="1" ht="12.75" customHeight="1">
      <c r="A145" s="73">
        <v>6</v>
      </c>
      <c r="B145" s="1" t="s">
        <v>340</v>
      </c>
      <c r="C145" s="2">
        <v>2007</v>
      </c>
      <c r="D145" s="53">
        <v>788.12</v>
      </c>
    </row>
    <row r="146" spans="1:4" s="22" customFormat="1" ht="12.75" customHeight="1">
      <c r="A146" s="73">
        <v>7</v>
      </c>
      <c r="B146" s="1" t="s">
        <v>341</v>
      </c>
      <c r="C146" s="2">
        <v>2007</v>
      </c>
      <c r="D146" s="53">
        <v>3199.45</v>
      </c>
    </row>
    <row r="147" spans="1:4" s="22" customFormat="1" ht="12.75" customHeight="1">
      <c r="A147" s="73">
        <v>8</v>
      </c>
      <c r="B147" s="27" t="s">
        <v>341</v>
      </c>
      <c r="C147" s="28">
        <v>2007</v>
      </c>
      <c r="D147" s="96">
        <v>3199.45</v>
      </c>
    </row>
    <row r="148" spans="1:4" s="22" customFormat="1" ht="12.75" customHeight="1">
      <c r="A148" s="73">
        <v>9</v>
      </c>
      <c r="B148" s="26" t="s">
        <v>342</v>
      </c>
      <c r="C148" s="28">
        <v>2007</v>
      </c>
      <c r="D148" s="96">
        <v>357.47</v>
      </c>
    </row>
    <row r="149" spans="1:4" s="22" customFormat="1" ht="12.75" customHeight="1">
      <c r="A149" s="73">
        <v>10</v>
      </c>
      <c r="B149" s="27" t="s">
        <v>343</v>
      </c>
      <c r="C149" s="28">
        <v>2007</v>
      </c>
      <c r="D149" s="96">
        <v>3391.6</v>
      </c>
    </row>
    <row r="150" spans="1:4" s="22" customFormat="1" ht="12.75" customHeight="1">
      <c r="A150" s="73">
        <v>11</v>
      </c>
      <c r="B150" s="74" t="s">
        <v>344</v>
      </c>
      <c r="C150" s="73">
        <v>2007</v>
      </c>
      <c r="D150" s="96">
        <v>155</v>
      </c>
    </row>
    <row r="151" spans="1:4" s="22" customFormat="1" ht="12.75" customHeight="1">
      <c r="A151" s="73">
        <v>12</v>
      </c>
      <c r="B151" s="1" t="s">
        <v>345</v>
      </c>
      <c r="C151" s="2">
        <v>2007</v>
      </c>
      <c r="D151" s="53">
        <v>163.48</v>
      </c>
    </row>
    <row r="152" spans="1:4" s="22" customFormat="1" ht="12.75" customHeight="1">
      <c r="A152" s="73">
        <v>13</v>
      </c>
      <c r="B152" s="1" t="s">
        <v>345</v>
      </c>
      <c r="C152" s="2">
        <v>2007</v>
      </c>
      <c r="D152" s="53">
        <v>163.48</v>
      </c>
    </row>
    <row r="153" spans="1:4" s="22" customFormat="1" ht="12.75" customHeight="1">
      <c r="A153" s="73">
        <v>14</v>
      </c>
      <c r="B153" s="1" t="s">
        <v>345</v>
      </c>
      <c r="C153" s="2">
        <v>2007</v>
      </c>
      <c r="D153" s="53">
        <v>163.48</v>
      </c>
    </row>
    <row r="154" spans="1:4" s="22" customFormat="1" ht="12.75" customHeight="1">
      <c r="A154" s="73">
        <v>15</v>
      </c>
      <c r="B154" s="1" t="s">
        <v>345</v>
      </c>
      <c r="C154" s="2">
        <v>2007</v>
      </c>
      <c r="D154" s="53">
        <v>163.48</v>
      </c>
    </row>
    <row r="155" spans="1:4" s="22" customFormat="1" ht="12.75" customHeight="1">
      <c r="A155" s="73">
        <v>16</v>
      </c>
      <c r="B155" s="1" t="s">
        <v>345</v>
      </c>
      <c r="C155" s="2">
        <v>2007</v>
      </c>
      <c r="D155" s="53">
        <v>163.48</v>
      </c>
    </row>
    <row r="156" spans="1:4" s="22" customFormat="1" ht="12.75" customHeight="1">
      <c r="A156" s="73">
        <v>17</v>
      </c>
      <c r="B156" s="1" t="s">
        <v>345</v>
      </c>
      <c r="C156" s="2">
        <v>2007</v>
      </c>
      <c r="D156" s="53">
        <v>163.48</v>
      </c>
    </row>
    <row r="157" spans="1:4" s="22" customFormat="1" ht="12.75" customHeight="1">
      <c r="A157" s="73">
        <v>18</v>
      </c>
      <c r="B157" s="27" t="s">
        <v>345</v>
      </c>
      <c r="C157" s="28">
        <v>2007</v>
      </c>
      <c r="D157" s="96">
        <v>163.48</v>
      </c>
    </row>
    <row r="158" spans="1:4" s="22" customFormat="1" ht="12.75" customHeight="1">
      <c r="A158" s="73">
        <v>19</v>
      </c>
      <c r="B158" s="26" t="s">
        <v>346</v>
      </c>
      <c r="C158" s="28">
        <v>2008</v>
      </c>
      <c r="D158" s="96">
        <v>3598</v>
      </c>
    </row>
    <row r="159" spans="1:4" s="22" customFormat="1" ht="12.75" customHeight="1">
      <c r="A159" s="73">
        <v>20</v>
      </c>
      <c r="B159" s="27" t="s">
        <v>347</v>
      </c>
      <c r="C159" s="28">
        <v>2008</v>
      </c>
      <c r="D159" s="96">
        <v>12000.01</v>
      </c>
    </row>
    <row r="160" spans="1:4" s="22" customFormat="1" ht="12.75" customHeight="1">
      <c r="A160" s="73">
        <v>21</v>
      </c>
      <c r="B160" s="74" t="s">
        <v>348</v>
      </c>
      <c r="C160" s="73">
        <v>2008</v>
      </c>
      <c r="D160" s="96">
        <v>12810</v>
      </c>
    </row>
    <row r="161" spans="1:4" s="22" customFormat="1" ht="12.75" customHeight="1">
      <c r="A161" s="73">
        <v>22</v>
      </c>
      <c r="B161" s="1" t="s">
        <v>337</v>
      </c>
      <c r="C161" s="2">
        <v>2008</v>
      </c>
      <c r="D161" s="53">
        <v>3635.6</v>
      </c>
    </row>
    <row r="162" spans="1:4" s="22" customFormat="1" ht="12.75" customHeight="1">
      <c r="A162" s="73">
        <v>23</v>
      </c>
      <c r="B162" s="1" t="s">
        <v>337</v>
      </c>
      <c r="C162" s="2"/>
      <c r="D162" s="53">
        <v>3635.6</v>
      </c>
    </row>
    <row r="163" spans="1:4" s="22" customFormat="1" ht="12.75" customHeight="1">
      <c r="A163" s="73">
        <v>24</v>
      </c>
      <c r="B163" s="1" t="s">
        <v>337</v>
      </c>
      <c r="C163" s="2"/>
      <c r="D163" s="53">
        <v>3635.6</v>
      </c>
    </row>
    <row r="164" spans="1:4" s="22" customFormat="1" ht="12.75" customHeight="1">
      <c r="A164" s="73">
        <v>25</v>
      </c>
      <c r="B164" s="1" t="s">
        <v>349</v>
      </c>
      <c r="C164" s="2">
        <v>2008</v>
      </c>
      <c r="D164" s="53">
        <v>3031</v>
      </c>
    </row>
    <row r="165" spans="1:4" s="22" customFormat="1" ht="12.75" customHeight="1">
      <c r="A165" s="73">
        <v>26</v>
      </c>
      <c r="B165" s="1" t="s">
        <v>349</v>
      </c>
      <c r="C165" s="2"/>
      <c r="D165" s="53">
        <v>3031.01</v>
      </c>
    </row>
    <row r="166" spans="1:4" s="22" customFormat="1" ht="12.75" customHeight="1">
      <c r="A166" s="73">
        <v>27</v>
      </c>
      <c r="B166" s="1" t="s">
        <v>349</v>
      </c>
      <c r="C166" s="2"/>
      <c r="D166" s="53">
        <v>2830.4</v>
      </c>
    </row>
    <row r="167" spans="1:4" s="22" customFormat="1" ht="12.75" customHeight="1">
      <c r="A167" s="73">
        <v>28</v>
      </c>
      <c r="B167" s="27" t="s">
        <v>337</v>
      </c>
      <c r="C167" s="28"/>
      <c r="D167" s="96">
        <v>2500</v>
      </c>
    </row>
    <row r="168" spans="1:4" s="22" customFormat="1" ht="12.75" customHeight="1">
      <c r="A168" s="73">
        <v>29</v>
      </c>
      <c r="B168" s="26" t="s">
        <v>337</v>
      </c>
      <c r="C168" s="28"/>
      <c r="D168" s="96">
        <v>2500</v>
      </c>
    </row>
    <row r="169" spans="1:4" s="22" customFormat="1" ht="12.75" customHeight="1">
      <c r="A169" s="73">
        <v>30</v>
      </c>
      <c r="B169" s="27" t="s">
        <v>337</v>
      </c>
      <c r="C169" s="28"/>
      <c r="D169" s="96">
        <v>2500</v>
      </c>
    </row>
    <row r="170" spans="1:4" s="22" customFormat="1" ht="12.75" customHeight="1">
      <c r="A170" s="73">
        <v>31</v>
      </c>
      <c r="B170" s="74" t="s">
        <v>337</v>
      </c>
      <c r="C170" s="73"/>
      <c r="D170" s="96">
        <v>2500</v>
      </c>
    </row>
    <row r="171" spans="1:4" s="22" customFormat="1" ht="12.75" customHeight="1">
      <c r="A171" s="73">
        <v>32</v>
      </c>
      <c r="B171" s="1" t="s">
        <v>350</v>
      </c>
      <c r="C171" s="2">
        <v>2008</v>
      </c>
      <c r="D171" s="53">
        <v>690.39</v>
      </c>
    </row>
    <row r="172" spans="1:4" s="22" customFormat="1" ht="12.75" customHeight="1">
      <c r="A172" s="73">
        <v>33</v>
      </c>
      <c r="B172" s="1" t="s">
        <v>351</v>
      </c>
      <c r="C172" s="2"/>
      <c r="D172" s="53">
        <v>3312.3</v>
      </c>
    </row>
    <row r="173" spans="1:4" s="22" customFormat="1" ht="12.75" customHeight="1">
      <c r="A173" s="73">
        <v>34</v>
      </c>
      <c r="B173" s="1" t="s">
        <v>351</v>
      </c>
      <c r="C173" s="2"/>
      <c r="D173" s="53">
        <v>3312.3</v>
      </c>
    </row>
    <row r="174" spans="1:4" s="22" customFormat="1" ht="12.75" customHeight="1">
      <c r="A174" s="73">
        <v>35</v>
      </c>
      <c r="B174" s="1" t="s">
        <v>352</v>
      </c>
      <c r="C174" s="2">
        <v>2008</v>
      </c>
      <c r="D174" s="53">
        <v>1207.8</v>
      </c>
    </row>
    <row r="175" spans="1:4" s="22" customFormat="1" ht="12.75" customHeight="1">
      <c r="A175" s="73">
        <v>36</v>
      </c>
      <c r="B175" s="1" t="s">
        <v>353</v>
      </c>
      <c r="C175" s="2"/>
      <c r="D175" s="53">
        <v>1207.8</v>
      </c>
    </row>
    <row r="176" spans="1:4" s="22" customFormat="1" ht="12.75" customHeight="1">
      <c r="A176" s="73">
        <v>37</v>
      </c>
      <c r="B176" s="1" t="s">
        <v>354</v>
      </c>
      <c r="C176" s="2">
        <v>2009</v>
      </c>
      <c r="D176" s="53">
        <v>399</v>
      </c>
    </row>
    <row r="177" spans="1:4" s="22" customFormat="1" ht="12.75" customHeight="1">
      <c r="A177" s="73">
        <v>38</v>
      </c>
      <c r="B177" s="27" t="s">
        <v>355</v>
      </c>
      <c r="C177" s="28">
        <v>2009</v>
      </c>
      <c r="D177" s="96">
        <v>2161.84</v>
      </c>
    </row>
    <row r="178" spans="1:4" s="22" customFormat="1" ht="12.75" customHeight="1">
      <c r="A178" s="73">
        <v>39</v>
      </c>
      <c r="B178" s="26" t="s">
        <v>355</v>
      </c>
      <c r="C178" s="28">
        <v>2009</v>
      </c>
      <c r="D178" s="96">
        <v>2161.84</v>
      </c>
    </row>
    <row r="179" spans="1:4" s="22" customFormat="1" ht="12.75" customHeight="1">
      <c r="A179" s="73">
        <v>40</v>
      </c>
      <c r="B179" s="27" t="s">
        <v>355</v>
      </c>
      <c r="C179" s="28">
        <v>2009</v>
      </c>
      <c r="D179" s="96">
        <v>2161.84</v>
      </c>
    </row>
    <row r="180" spans="1:4" s="22" customFormat="1" ht="12.75" customHeight="1">
      <c r="A180" s="73">
        <v>41</v>
      </c>
      <c r="B180" s="74" t="s">
        <v>355</v>
      </c>
      <c r="C180" s="73">
        <v>2009</v>
      </c>
      <c r="D180" s="96">
        <v>2161.84</v>
      </c>
    </row>
    <row r="181" spans="1:4" s="22" customFormat="1" ht="12.75" customHeight="1">
      <c r="A181" s="73">
        <v>42</v>
      </c>
      <c r="B181" s="1" t="s">
        <v>355</v>
      </c>
      <c r="C181" s="2">
        <v>2009</v>
      </c>
      <c r="D181" s="53">
        <v>2161.84</v>
      </c>
    </row>
    <row r="182" spans="1:4" s="22" customFormat="1" ht="12.75" customHeight="1">
      <c r="A182" s="73">
        <v>43</v>
      </c>
      <c r="B182" s="1" t="s">
        <v>355</v>
      </c>
      <c r="C182" s="2">
        <v>2009</v>
      </c>
      <c r="D182" s="53">
        <v>2161.84</v>
      </c>
    </row>
    <row r="183" spans="1:4" s="22" customFormat="1" ht="12.75" customHeight="1">
      <c r="A183" s="73">
        <v>44</v>
      </c>
      <c r="B183" s="1" t="s">
        <v>355</v>
      </c>
      <c r="C183" s="2">
        <v>2009</v>
      </c>
      <c r="D183" s="53">
        <v>2161.84</v>
      </c>
    </row>
    <row r="184" spans="1:4" s="22" customFormat="1" ht="12.75" customHeight="1">
      <c r="A184" s="73">
        <v>45</v>
      </c>
      <c r="B184" s="1" t="s">
        <v>355</v>
      </c>
      <c r="C184" s="2">
        <v>2009</v>
      </c>
      <c r="D184" s="53">
        <v>2161.84</v>
      </c>
    </row>
    <row r="185" spans="1:4" s="22" customFormat="1" ht="12.75" customHeight="1">
      <c r="A185" s="73">
        <v>46</v>
      </c>
      <c r="B185" s="1" t="s">
        <v>356</v>
      </c>
      <c r="C185" s="2">
        <v>2009</v>
      </c>
      <c r="D185" s="53">
        <v>4007.7</v>
      </c>
    </row>
    <row r="186" spans="1:4" s="22" customFormat="1" ht="12.75" customHeight="1">
      <c r="A186" s="73">
        <v>47</v>
      </c>
      <c r="B186" s="1" t="s">
        <v>357</v>
      </c>
      <c r="C186" s="2">
        <v>2009</v>
      </c>
      <c r="D186" s="53">
        <v>4648.2</v>
      </c>
    </row>
    <row r="187" spans="1:4" s="22" customFormat="1" ht="12.75" customHeight="1">
      <c r="A187" s="73">
        <v>48</v>
      </c>
      <c r="B187" s="27" t="s">
        <v>358</v>
      </c>
      <c r="C187" s="28">
        <v>2009</v>
      </c>
      <c r="D187" s="96">
        <v>28304</v>
      </c>
    </row>
    <row r="188" spans="1:4" s="22" customFormat="1" ht="12.75" customHeight="1">
      <c r="A188" s="73">
        <v>49</v>
      </c>
      <c r="B188" s="26" t="s">
        <v>359</v>
      </c>
      <c r="C188" s="28">
        <v>2009</v>
      </c>
      <c r="D188" s="96">
        <v>1845.86</v>
      </c>
    </row>
    <row r="189" spans="1:4" s="22" customFormat="1" ht="12.75" customHeight="1">
      <c r="A189" s="73">
        <v>50</v>
      </c>
      <c r="B189" s="27" t="s">
        <v>360</v>
      </c>
      <c r="C189" s="28">
        <v>2009</v>
      </c>
      <c r="D189" s="96">
        <v>1909.3</v>
      </c>
    </row>
    <row r="190" spans="1:4" s="22" customFormat="1" ht="12.75" customHeight="1">
      <c r="A190" s="73">
        <v>51</v>
      </c>
      <c r="B190" s="74" t="s">
        <v>361</v>
      </c>
      <c r="C190" s="73">
        <v>2010</v>
      </c>
      <c r="D190" s="96">
        <v>2098.4</v>
      </c>
    </row>
    <row r="191" spans="1:4" s="22" customFormat="1" ht="12.75" customHeight="1">
      <c r="A191" s="73">
        <v>52</v>
      </c>
      <c r="B191" s="1" t="s">
        <v>361</v>
      </c>
      <c r="C191" s="2">
        <v>2010</v>
      </c>
      <c r="D191" s="53">
        <v>2098.4</v>
      </c>
    </row>
    <row r="192" spans="1:4" s="22" customFormat="1" ht="12.75" customHeight="1">
      <c r="A192" s="73">
        <v>53</v>
      </c>
      <c r="B192" s="1" t="s">
        <v>361</v>
      </c>
      <c r="C192" s="2">
        <v>2010</v>
      </c>
      <c r="D192" s="53">
        <v>2098.4</v>
      </c>
    </row>
    <row r="193" spans="1:4" s="22" customFormat="1" ht="12.75" customHeight="1">
      <c r="A193" s="73">
        <v>54</v>
      </c>
      <c r="B193" s="1" t="s">
        <v>361</v>
      </c>
      <c r="C193" s="2">
        <v>2010</v>
      </c>
      <c r="D193" s="53">
        <v>2098.4</v>
      </c>
    </row>
    <row r="194" spans="1:4" s="22" customFormat="1" ht="12.75" customHeight="1">
      <c r="A194" s="73">
        <v>55</v>
      </c>
      <c r="B194" s="1" t="s">
        <v>361</v>
      </c>
      <c r="C194" s="2">
        <v>2010</v>
      </c>
      <c r="D194" s="53">
        <v>2098.4</v>
      </c>
    </row>
    <row r="195" spans="1:4" s="22" customFormat="1" ht="12.75" customHeight="1">
      <c r="A195" s="73">
        <v>56</v>
      </c>
      <c r="B195" s="1" t="s">
        <v>361</v>
      </c>
      <c r="C195" s="2">
        <v>2010</v>
      </c>
      <c r="D195" s="53">
        <v>2098.4</v>
      </c>
    </row>
    <row r="196" spans="1:4" s="22" customFormat="1" ht="12.75" customHeight="1">
      <c r="A196" s="73">
        <v>57</v>
      </c>
      <c r="B196" s="1" t="s">
        <v>361</v>
      </c>
      <c r="C196" s="2">
        <v>2010</v>
      </c>
      <c r="D196" s="53">
        <v>2098.4</v>
      </c>
    </row>
    <row r="197" spans="1:4" s="22" customFormat="1" ht="12.75" customHeight="1">
      <c r="A197" s="73">
        <v>58</v>
      </c>
      <c r="B197" s="27" t="s">
        <v>362</v>
      </c>
      <c r="C197" s="28">
        <v>2010</v>
      </c>
      <c r="D197" s="96">
        <v>744.2</v>
      </c>
    </row>
    <row r="198" spans="1:4" s="22" customFormat="1" ht="12.75" customHeight="1">
      <c r="A198" s="73">
        <v>59</v>
      </c>
      <c r="B198" s="26" t="s">
        <v>362</v>
      </c>
      <c r="C198" s="28">
        <v>2010</v>
      </c>
      <c r="D198" s="96">
        <v>744.2</v>
      </c>
    </row>
    <row r="199" spans="1:4" s="22" customFormat="1" ht="12.75" customHeight="1">
      <c r="A199" s="73">
        <v>60</v>
      </c>
      <c r="B199" s="27" t="s">
        <v>363</v>
      </c>
      <c r="C199" s="28">
        <v>2010</v>
      </c>
      <c r="D199" s="96">
        <v>10614</v>
      </c>
    </row>
    <row r="200" spans="1:4" s="22" customFormat="1" ht="12.75" customHeight="1">
      <c r="A200" s="73">
        <v>61</v>
      </c>
      <c r="B200" s="74" t="s">
        <v>364</v>
      </c>
      <c r="C200" s="73">
        <v>2011</v>
      </c>
      <c r="D200" s="96">
        <v>2400</v>
      </c>
    </row>
    <row r="201" spans="1:4" s="22" customFormat="1" ht="12.75" customHeight="1">
      <c r="A201" s="73">
        <v>62</v>
      </c>
      <c r="B201" s="1" t="s">
        <v>364</v>
      </c>
      <c r="C201" s="2">
        <v>2011</v>
      </c>
      <c r="D201" s="53">
        <v>2400</v>
      </c>
    </row>
    <row r="202" spans="1:4" s="22" customFormat="1" ht="12.75" customHeight="1">
      <c r="A202" s="73">
        <v>63</v>
      </c>
      <c r="B202" s="1" t="s">
        <v>364</v>
      </c>
      <c r="C202" s="2">
        <v>2011</v>
      </c>
      <c r="D202" s="53">
        <v>2400</v>
      </c>
    </row>
    <row r="203" spans="1:4" s="22" customFormat="1" ht="12.75" customHeight="1">
      <c r="A203" s="73">
        <v>64</v>
      </c>
      <c r="B203" s="1" t="s">
        <v>364</v>
      </c>
      <c r="C203" s="2">
        <v>2011</v>
      </c>
      <c r="D203" s="53">
        <v>2400</v>
      </c>
    </row>
    <row r="204" spans="1:4" s="16" customFormat="1" ht="12.75">
      <c r="A204" s="270" t="s">
        <v>0</v>
      </c>
      <c r="B204" s="270" t="s">
        <v>8</v>
      </c>
      <c r="C204" s="2"/>
      <c r="D204" s="54">
        <f>SUM(D140:D203)</f>
        <v>345074.0100000003</v>
      </c>
    </row>
    <row r="205" spans="1:4" s="22" customFormat="1" ht="13.5" customHeight="1">
      <c r="A205" s="272" t="s">
        <v>424</v>
      </c>
      <c r="B205" s="272"/>
      <c r="C205" s="272"/>
      <c r="D205" s="272"/>
    </row>
    <row r="206" spans="1:4" s="22" customFormat="1" ht="13.5" customHeight="1">
      <c r="A206" s="2">
        <v>1</v>
      </c>
      <c r="B206" s="192" t="s">
        <v>425</v>
      </c>
      <c r="C206" s="193">
        <v>2006</v>
      </c>
      <c r="D206" s="194">
        <v>3489.2</v>
      </c>
    </row>
    <row r="207" spans="1:4" s="22" customFormat="1" ht="13.5" customHeight="1">
      <c r="A207" s="2">
        <v>2</v>
      </c>
      <c r="B207" s="192" t="s">
        <v>426</v>
      </c>
      <c r="C207" s="193">
        <v>2007</v>
      </c>
      <c r="D207" s="194">
        <v>1798</v>
      </c>
    </row>
    <row r="208" spans="1:4" s="22" customFormat="1" ht="13.5" customHeight="1">
      <c r="A208" s="2">
        <v>3</v>
      </c>
      <c r="B208" s="192" t="s">
        <v>427</v>
      </c>
      <c r="C208" s="193">
        <v>2007</v>
      </c>
      <c r="D208" s="194">
        <v>664.91</v>
      </c>
    </row>
    <row r="209" spans="1:4" s="22" customFormat="1" ht="13.5" customHeight="1">
      <c r="A209" s="2">
        <v>4</v>
      </c>
      <c r="B209" s="192" t="s">
        <v>428</v>
      </c>
      <c r="C209" s="193">
        <v>2007</v>
      </c>
      <c r="D209" s="194">
        <v>270</v>
      </c>
    </row>
    <row r="210" spans="1:4" s="22" customFormat="1" ht="13.5" customHeight="1">
      <c r="A210" s="2">
        <v>5</v>
      </c>
      <c r="B210" s="192" t="s">
        <v>429</v>
      </c>
      <c r="C210" s="193">
        <v>2007</v>
      </c>
      <c r="D210" s="194">
        <v>1424.95</v>
      </c>
    </row>
    <row r="211" spans="1:4" s="22" customFormat="1" ht="13.5" customHeight="1">
      <c r="A211" s="2">
        <v>6</v>
      </c>
      <c r="B211" s="192" t="s">
        <v>430</v>
      </c>
      <c r="C211" s="193">
        <v>2007</v>
      </c>
      <c r="D211" s="194">
        <v>73.2</v>
      </c>
    </row>
    <row r="212" spans="1:4" s="22" customFormat="1" ht="13.5" customHeight="1">
      <c r="A212" s="2">
        <v>7</v>
      </c>
      <c r="B212" s="192" t="s">
        <v>431</v>
      </c>
      <c r="C212" s="193">
        <v>2007</v>
      </c>
      <c r="D212" s="194">
        <v>4043.08</v>
      </c>
    </row>
    <row r="213" spans="1:4" s="22" customFormat="1" ht="13.5" customHeight="1">
      <c r="A213" s="2">
        <v>8</v>
      </c>
      <c r="B213" s="192" t="s">
        <v>432</v>
      </c>
      <c r="C213" s="193">
        <v>2007</v>
      </c>
      <c r="D213" s="194">
        <v>1112.64</v>
      </c>
    </row>
    <row r="214" spans="1:4" s="22" customFormat="1" ht="13.5" customHeight="1">
      <c r="A214" s="2">
        <v>9</v>
      </c>
      <c r="B214" s="192" t="s">
        <v>433</v>
      </c>
      <c r="C214" s="193">
        <v>2007</v>
      </c>
      <c r="D214" s="194">
        <v>8496</v>
      </c>
    </row>
    <row r="215" spans="1:4" s="22" customFormat="1" ht="13.5" customHeight="1">
      <c r="A215" s="2">
        <v>10</v>
      </c>
      <c r="B215" s="192" t="s">
        <v>434</v>
      </c>
      <c r="C215" s="193">
        <v>2007</v>
      </c>
      <c r="D215" s="194">
        <v>1370</v>
      </c>
    </row>
    <row r="216" spans="1:4" s="22" customFormat="1" ht="13.5" customHeight="1">
      <c r="A216" s="2">
        <v>11</v>
      </c>
      <c r="B216" s="192" t="s">
        <v>435</v>
      </c>
      <c r="C216" s="193">
        <v>2007</v>
      </c>
      <c r="D216" s="194">
        <v>2960</v>
      </c>
    </row>
    <row r="217" spans="1:4" s="22" customFormat="1" ht="13.5" customHeight="1">
      <c r="A217" s="2">
        <v>12</v>
      </c>
      <c r="B217" s="192" t="s">
        <v>436</v>
      </c>
      <c r="C217" s="193">
        <v>2008</v>
      </c>
      <c r="D217" s="194">
        <v>980</v>
      </c>
    </row>
    <row r="218" spans="1:4" s="22" customFormat="1" ht="13.5" customHeight="1">
      <c r="A218" s="2">
        <v>13</v>
      </c>
      <c r="B218" s="192" t="s">
        <v>437</v>
      </c>
      <c r="C218" s="193">
        <v>2008</v>
      </c>
      <c r="D218" s="194">
        <v>1620</v>
      </c>
    </row>
    <row r="219" spans="1:4" s="22" customFormat="1" ht="13.5" customHeight="1">
      <c r="A219" s="2">
        <v>14</v>
      </c>
      <c r="B219" s="192" t="s">
        <v>438</v>
      </c>
      <c r="C219" s="193">
        <v>2008</v>
      </c>
      <c r="D219" s="194">
        <v>2385</v>
      </c>
    </row>
    <row r="220" spans="1:4" s="22" customFormat="1" ht="13.5" customHeight="1">
      <c r="A220" s="2">
        <v>15</v>
      </c>
      <c r="B220" s="192" t="s">
        <v>439</v>
      </c>
      <c r="C220" s="193">
        <v>2008</v>
      </c>
      <c r="D220" s="194">
        <v>1595</v>
      </c>
    </row>
    <row r="221" spans="1:4" s="22" customFormat="1" ht="13.5" customHeight="1">
      <c r="A221" s="2">
        <v>16</v>
      </c>
      <c r="B221" s="192" t="s">
        <v>440</v>
      </c>
      <c r="C221" s="193">
        <v>2009</v>
      </c>
      <c r="D221" s="194">
        <v>1780</v>
      </c>
    </row>
    <row r="222" spans="1:4" s="22" customFormat="1" ht="13.5" customHeight="1">
      <c r="A222" s="2">
        <v>17</v>
      </c>
      <c r="B222" s="192" t="s">
        <v>441</v>
      </c>
      <c r="C222" s="193">
        <v>2009</v>
      </c>
      <c r="D222" s="194">
        <v>399.18</v>
      </c>
    </row>
    <row r="223" spans="1:4" s="22" customFormat="1" ht="13.5" customHeight="1">
      <c r="A223" s="2">
        <v>18</v>
      </c>
      <c r="B223" s="192" t="s">
        <v>442</v>
      </c>
      <c r="C223" s="193">
        <v>2009</v>
      </c>
      <c r="D223" s="194">
        <v>1696.72</v>
      </c>
    </row>
    <row r="224" spans="1:4" s="22" customFormat="1" ht="13.5" customHeight="1">
      <c r="A224" s="2">
        <v>19</v>
      </c>
      <c r="B224" s="192" t="s">
        <v>443</v>
      </c>
      <c r="C224" s="193">
        <v>2009</v>
      </c>
      <c r="D224" s="194">
        <v>329</v>
      </c>
    </row>
    <row r="225" spans="1:4" s="22" customFormat="1" ht="13.5" customHeight="1">
      <c r="A225" s="2">
        <v>20</v>
      </c>
      <c r="B225" s="192" t="s">
        <v>444</v>
      </c>
      <c r="C225" s="193">
        <v>2009</v>
      </c>
      <c r="D225" s="194">
        <v>410</v>
      </c>
    </row>
    <row r="226" spans="1:4" s="22" customFormat="1" ht="13.5" customHeight="1">
      <c r="A226" s="2">
        <v>21</v>
      </c>
      <c r="B226" s="192" t="s">
        <v>445</v>
      </c>
      <c r="C226" s="193">
        <v>2009</v>
      </c>
      <c r="D226" s="194">
        <v>569</v>
      </c>
    </row>
    <row r="227" spans="1:4" s="22" customFormat="1" ht="13.5" customHeight="1">
      <c r="A227" s="2">
        <v>22</v>
      </c>
      <c r="B227" s="1" t="s">
        <v>446</v>
      </c>
      <c r="C227" s="2">
        <v>2010</v>
      </c>
      <c r="D227" s="146">
        <v>2531.5</v>
      </c>
    </row>
    <row r="228" spans="1:4" s="22" customFormat="1" ht="13.5" customHeight="1">
      <c r="A228" s="2">
        <v>23</v>
      </c>
      <c r="B228" s="1" t="s">
        <v>447</v>
      </c>
      <c r="C228" s="2">
        <v>2010</v>
      </c>
      <c r="D228" s="146">
        <v>4331</v>
      </c>
    </row>
    <row r="229" spans="1:4" s="22" customFormat="1" ht="13.5" customHeight="1">
      <c r="A229" s="2">
        <v>24</v>
      </c>
      <c r="B229" s="1" t="s">
        <v>448</v>
      </c>
      <c r="C229" s="2">
        <v>2010</v>
      </c>
      <c r="D229" s="146">
        <v>2540</v>
      </c>
    </row>
    <row r="230" spans="1:4" s="22" customFormat="1" ht="13.5" customHeight="1">
      <c r="A230" s="2">
        <v>25</v>
      </c>
      <c r="B230" s="1" t="s">
        <v>449</v>
      </c>
      <c r="C230" s="2">
        <v>2010</v>
      </c>
      <c r="D230" s="146">
        <v>1485</v>
      </c>
    </row>
    <row r="231" spans="1:4" s="22" customFormat="1" ht="13.5" customHeight="1">
      <c r="A231" s="2">
        <v>26</v>
      </c>
      <c r="B231" s="1" t="s">
        <v>450</v>
      </c>
      <c r="C231" s="2">
        <v>2010</v>
      </c>
      <c r="D231" s="146">
        <v>420</v>
      </c>
    </row>
    <row r="232" spans="1:4" s="22" customFormat="1" ht="13.5" customHeight="1">
      <c r="A232" s="2">
        <v>27</v>
      </c>
      <c r="B232" s="1" t="s">
        <v>451</v>
      </c>
      <c r="C232" s="2">
        <v>2010</v>
      </c>
      <c r="D232" s="63">
        <v>840</v>
      </c>
    </row>
    <row r="233" spans="1:4" s="22" customFormat="1" ht="13.5" customHeight="1">
      <c r="A233" s="2">
        <v>28</v>
      </c>
      <c r="B233" s="1" t="s">
        <v>452</v>
      </c>
      <c r="C233" s="2">
        <v>2011</v>
      </c>
      <c r="D233" s="63">
        <v>2999.99</v>
      </c>
    </row>
    <row r="234" spans="1:4" s="22" customFormat="1" ht="13.5" customHeight="1">
      <c r="A234" s="2">
        <v>29</v>
      </c>
      <c r="B234" s="1" t="s">
        <v>453</v>
      </c>
      <c r="C234" s="2">
        <v>2011</v>
      </c>
      <c r="D234" s="63">
        <v>1577.14</v>
      </c>
    </row>
    <row r="235" spans="1:4" s="22" customFormat="1" ht="13.5" customHeight="1">
      <c r="A235" s="2">
        <v>30</v>
      </c>
      <c r="B235" s="1" t="s">
        <v>454</v>
      </c>
      <c r="C235" s="2">
        <v>2011</v>
      </c>
      <c r="D235" s="63">
        <v>2200</v>
      </c>
    </row>
    <row r="236" spans="1:4" s="22" customFormat="1" ht="13.5" customHeight="1">
      <c r="A236" s="2">
        <v>31</v>
      </c>
      <c r="B236" s="1" t="s">
        <v>455</v>
      </c>
      <c r="C236" s="2">
        <v>2011</v>
      </c>
      <c r="D236" s="63">
        <v>3790</v>
      </c>
    </row>
    <row r="237" spans="1:4" s="16" customFormat="1" ht="12.75">
      <c r="A237" s="270" t="s">
        <v>0</v>
      </c>
      <c r="B237" s="270" t="s">
        <v>8</v>
      </c>
      <c r="C237" s="2"/>
      <c r="D237" s="54">
        <f>SUM(D206:D236)</f>
        <v>60180.509999999995</v>
      </c>
    </row>
    <row r="238" spans="1:4" s="16" customFormat="1" ht="12.75" customHeight="1">
      <c r="A238" s="272" t="s">
        <v>581</v>
      </c>
      <c r="B238" s="272"/>
      <c r="C238" s="272"/>
      <c r="D238" s="272"/>
    </row>
    <row r="239" spans="1:4" s="16" customFormat="1" ht="12.75">
      <c r="A239" s="2">
        <v>1</v>
      </c>
      <c r="B239" s="200" t="s">
        <v>519</v>
      </c>
      <c r="C239" s="141">
        <v>2007</v>
      </c>
      <c r="D239" s="201">
        <v>732.6</v>
      </c>
    </row>
    <row r="240" spans="1:4" s="16" customFormat="1" ht="12.75">
      <c r="A240" s="2">
        <v>2</v>
      </c>
      <c r="B240" s="200" t="s">
        <v>337</v>
      </c>
      <c r="C240" s="141">
        <v>2007</v>
      </c>
      <c r="D240" s="201">
        <v>980</v>
      </c>
    </row>
    <row r="241" spans="1:4" s="16" customFormat="1" ht="12.75">
      <c r="A241" s="2">
        <v>3</v>
      </c>
      <c r="B241" s="200" t="s">
        <v>520</v>
      </c>
      <c r="C241" s="141">
        <v>2007</v>
      </c>
      <c r="D241" s="201">
        <v>1299</v>
      </c>
    </row>
    <row r="242" spans="1:4" s="16" customFormat="1" ht="12.75">
      <c r="A242" s="2">
        <v>4</v>
      </c>
      <c r="B242" s="200" t="s">
        <v>521</v>
      </c>
      <c r="C242" s="141">
        <v>2007</v>
      </c>
      <c r="D242" s="201">
        <v>530</v>
      </c>
    </row>
    <row r="243" spans="1:4" s="16" customFormat="1" ht="12.75">
      <c r="A243" s="2">
        <v>5</v>
      </c>
      <c r="B243" s="200" t="s">
        <v>337</v>
      </c>
      <c r="C243" s="141">
        <v>2007</v>
      </c>
      <c r="D243" s="201">
        <v>1511</v>
      </c>
    </row>
    <row r="244" spans="1:4" s="16" customFormat="1" ht="12.75">
      <c r="A244" s="2">
        <v>6</v>
      </c>
      <c r="B244" s="200" t="s">
        <v>522</v>
      </c>
      <c r="C244" s="141">
        <v>2007</v>
      </c>
      <c r="D244" s="201">
        <v>890</v>
      </c>
    </row>
    <row r="245" spans="1:4" s="16" customFormat="1" ht="12.75">
      <c r="A245" s="2">
        <v>7</v>
      </c>
      <c r="B245" s="200" t="s">
        <v>523</v>
      </c>
      <c r="C245" s="141">
        <v>2007</v>
      </c>
      <c r="D245" s="201">
        <v>3600</v>
      </c>
    </row>
    <row r="246" spans="1:4" s="16" customFormat="1" ht="12.75">
      <c r="A246" s="2">
        <v>8</v>
      </c>
      <c r="B246" s="200" t="s">
        <v>524</v>
      </c>
      <c r="C246" s="141">
        <v>2007</v>
      </c>
      <c r="D246" s="201">
        <v>1500</v>
      </c>
    </row>
    <row r="247" spans="1:4" s="16" customFormat="1" ht="12.75">
      <c r="A247" s="2">
        <v>9</v>
      </c>
      <c r="B247" s="200" t="s">
        <v>524</v>
      </c>
      <c r="C247" s="141">
        <v>2007</v>
      </c>
      <c r="D247" s="201">
        <v>1200</v>
      </c>
    </row>
    <row r="248" spans="1:4" s="16" customFormat="1" ht="12.75">
      <c r="A248" s="2">
        <v>10</v>
      </c>
      <c r="B248" s="200" t="s">
        <v>525</v>
      </c>
      <c r="C248" s="141" t="s">
        <v>526</v>
      </c>
      <c r="D248" s="201">
        <v>1130</v>
      </c>
    </row>
    <row r="249" spans="1:4" s="16" customFormat="1" ht="12.75">
      <c r="A249" s="2">
        <v>11</v>
      </c>
      <c r="B249" s="200" t="s">
        <v>527</v>
      </c>
      <c r="C249" s="141">
        <v>2007</v>
      </c>
      <c r="D249" s="201">
        <v>1000</v>
      </c>
    </row>
    <row r="250" spans="1:4" s="16" customFormat="1" ht="12.75">
      <c r="A250" s="2">
        <v>12</v>
      </c>
      <c r="B250" s="200" t="s">
        <v>528</v>
      </c>
      <c r="C250" s="141">
        <v>2007</v>
      </c>
      <c r="D250" s="201">
        <v>1959</v>
      </c>
    </row>
    <row r="251" spans="1:4" s="16" customFormat="1" ht="12.75">
      <c r="A251" s="2">
        <v>13</v>
      </c>
      <c r="B251" s="200" t="s">
        <v>529</v>
      </c>
      <c r="C251" s="141" t="s">
        <v>530</v>
      </c>
      <c r="D251" s="201">
        <v>2260</v>
      </c>
    </row>
    <row r="252" spans="1:4" s="16" customFormat="1" ht="12.75">
      <c r="A252" s="2">
        <v>14</v>
      </c>
      <c r="B252" s="200" t="s">
        <v>529</v>
      </c>
      <c r="C252" s="141" t="s">
        <v>526</v>
      </c>
      <c r="D252" s="201">
        <v>1130</v>
      </c>
    </row>
    <row r="253" spans="1:4" s="16" customFormat="1" ht="12.75">
      <c r="A253" s="2">
        <v>15</v>
      </c>
      <c r="B253" s="200" t="s">
        <v>531</v>
      </c>
      <c r="C253" s="141">
        <v>2007</v>
      </c>
      <c r="D253" s="201">
        <v>1350</v>
      </c>
    </row>
    <row r="254" spans="1:4" s="16" customFormat="1" ht="12.75">
      <c r="A254" s="2">
        <v>16</v>
      </c>
      <c r="B254" s="200" t="s">
        <v>532</v>
      </c>
      <c r="C254" s="141">
        <v>2008</v>
      </c>
      <c r="D254" s="201">
        <v>1958</v>
      </c>
    </row>
    <row r="255" spans="1:4" s="16" customFormat="1" ht="12.75">
      <c r="A255" s="2">
        <v>17</v>
      </c>
      <c r="B255" s="200" t="s">
        <v>533</v>
      </c>
      <c r="C255" s="141" t="s">
        <v>534</v>
      </c>
      <c r="D255" s="201">
        <v>2260</v>
      </c>
    </row>
    <row r="256" spans="1:4" s="16" customFormat="1" ht="12.75">
      <c r="A256" s="2">
        <v>18</v>
      </c>
      <c r="B256" s="200" t="s">
        <v>533</v>
      </c>
      <c r="C256" s="141" t="s">
        <v>535</v>
      </c>
      <c r="D256" s="201">
        <v>1130</v>
      </c>
    </row>
    <row r="257" spans="1:4" s="16" customFormat="1" ht="12.75">
      <c r="A257" s="2">
        <v>19</v>
      </c>
      <c r="B257" s="200" t="s">
        <v>536</v>
      </c>
      <c r="C257" s="141">
        <v>2008</v>
      </c>
      <c r="D257" s="201">
        <v>1350</v>
      </c>
    </row>
    <row r="258" spans="1:4" s="16" customFormat="1" ht="12.75">
      <c r="A258" s="2">
        <v>20</v>
      </c>
      <c r="B258" s="200" t="s">
        <v>537</v>
      </c>
      <c r="C258" s="141">
        <v>2008</v>
      </c>
      <c r="D258" s="201">
        <v>599</v>
      </c>
    </row>
    <row r="259" spans="1:4" s="16" customFormat="1" ht="12.75">
      <c r="A259" s="2">
        <v>21</v>
      </c>
      <c r="B259" s="200" t="s">
        <v>538</v>
      </c>
      <c r="C259" s="141">
        <v>2008</v>
      </c>
      <c r="D259" s="201">
        <v>799</v>
      </c>
    </row>
    <row r="260" spans="1:4" s="16" customFormat="1" ht="12.75">
      <c r="A260" s="2">
        <v>22</v>
      </c>
      <c r="B260" s="200" t="s">
        <v>539</v>
      </c>
      <c r="C260" s="141">
        <v>2008</v>
      </c>
      <c r="D260" s="201">
        <v>1177</v>
      </c>
    </row>
    <row r="261" spans="1:4" s="16" customFormat="1" ht="12.75">
      <c r="A261" s="2">
        <v>23</v>
      </c>
      <c r="B261" s="200" t="s">
        <v>540</v>
      </c>
      <c r="C261" s="141" t="s">
        <v>541</v>
      </c>
      <c r="D261" s="201">
        <v>3459.3</v>
      </c>
    </row>
    <row r="262" spans="1:4" s="16" customFormat="1" ht="12.75">
      <c r="A262" s="2">
        <v>24</v>
      </c>
      <c r="B262" s="200" t="s">
        <v>542</v>
      </c>
      <c r="C262" s="141">
        <v>2008</v>
      </c>
      <c r="D262" s="201">
        <v>4837</v>
      </c>
    </row>
    <row r="263" spans="1:4" s="16" customFormat="1" ht="12.75">
      <c r="A263" s="2">
        <v>25</v>
      </c>
      <c r="B263" s="200" t="s">
        <v>543</v>
      </c>
      <c r="C263" s="141">
        <v>2008</v>
      </c>
      <c r="D263" s="201">
        <v>1146</v>
      </c>
    </row>
    <row r="264" spans="1:4" s="16" customFormat="1" ht="12.75">
      <c r="A264" s="2">
        <v>26</v>
      </c>
      <c r="B264" s="200" t="s">
        <v>544</v>
      </c>
      <c r="C264" s="141">
        <v>2008</v>
      </c>
      <c r="D264" s="201">
        <v>634</v>
      </c>
    </row>
    <row r="265" spans="1:4" s="16" customFormat="1" ht="12.75">
      <c r="A265" s="2">
        <v>27</v>
      </c>
      <c r="B265" s="200" t="s">
        <v>545</v>
      </c>
      <c r="C265" s="141">
        <v>2008</v>
      </c>
      <c r="D265" s="201">
        <v>480</v>
      </c>
    </row>
    <row r="266" spans="1:4" s="16" customFormat="1" ht="12.75">
      <c r="A266" s="2">
        <v>28</v>
      </c>
      <c r="B266" s="200" t="s">
        <v>546</v>
      </c>
      <c r="C266" s="141">
        <v>2008</v>
      </c>
      <c r="D266" s="201">
        <v>2806</v>
      </c>
    </row>
    <row r="267" spans="1:4" s="16" customFormat="1" ht="12.75">
      <c r="A267" s="2">
        <v>29</v>
      </c>
      <c r="B267" s="200" t="s">
        <v>547</v>
      </c>
      <c r="C267" s="141" t="s">
        <v>548</v>
      </c>
      <c r="D267" s="201">
        <v>9072</v>
      </c>
    </row>
    <row r="268" spans="1:4" s="16" customFormat="1" ht="12.75">
      <c r="A268" s="2">
        <v>30</v>
      </c>
      <c r="B268" s="200" t="s">
        <v>549</v>
      </c>
      <c r="C268" s="141">
        <v>2009</v>
      </c>
      <c r="D268" s="201">
        <v>2449</v>
      </c>
    </row>
    <row r="269" spans="1:4" s="16" customFormat="1" ht="12.75">
      <c r="A269" s="2">
        <v>31</v>
      </c>
      <c r="B269" s="200" t="s">
        <v>550</v>
      </c>
      <c r="C269" s="141">
        <v>2009</v>
      </c>
      <c r="D269" s="201">
        <v>1899</v>
      </c>
    </row>
    <row r="270" spans="1:4" s="16" customFormat="1" ht="12.75">
      <c r="A270" s="2">
        <v>32</v>
      </c>
      <c r="B270" s="200" t="s">
        <v>551</v>
      </c>
      <c r="C270" s="141">
        <v>2009</v>
      </c>
      <c r="D270" s="201">
        <v>579</v>
      </c>
    </row>
    <row r="271" spans="1:4" s="16" customFormat="1" ht="12.75">
      <c r="A271" s="2">
        <v>33</v>
      </c>
      <c r="B271" s="200" t="s">
        <v>552</v>
      </c>
      <c r="C271" s="141" t="s">
        <v>553</v>
      </c>
      <c r="D271" s="201">
        <v>2530</v>
      </c>
    </row>
    <row r="272" spans="1:4" s="16" customFormat="1" ht="12.75">
      <c r="A272" s="2">
        <v>34</v>
      </c>
      <c r="B272" s="124" t="s">
        <v>554</v>
      </c>
      <c r="C272" s="153">
        <v>2010</v>
      </c>
      <c r="D272" s="202">
        <v>1749</v>
      </c>
    </row>
    <row r="273" spans="1:4" s="16" customFormat="1" ht="12.75">
      <c r="A273" s="2">
        <v>35</v>
      </c>
      <c r="B273" s="1" t="s">
        <v>555</v>
      </c>
      <c r="C273" s="2">
        <v>2010</v>
      </c>
      <c r="D273" s="203">
        <v>418</v>
      </c>
    </row>
    <row r="274" spans="1:4" s="16" customFormat="1" ht="25.5">
      <c r="A274" s="2">
        <v>36</v>
      </c>
      <c r="B274" s="1" t="s">
        <v>556</v>
      </c>
      <c r="C274" s="2" t="s">
        <v>557</v>
      </c>
      <c r="D274" s="203">
        <v>3300</v>
      </c>
    </row>
    <row r="275" spans="1:4" s="16" customFormat="1" ht="12.75">
      <c r="A275" s="2">
        <v>37</v>
      </c>
      <c r="B275" s="1" t="s">
        <v>558</v>
      </c>
      <c r="C275" s="2">
        <v>2010</v>
      </c>
      <c r="D275" s="203">
        <v>429</v>
      </c>
    </row>
    <row r="276" spans="1:4" s="16" customFormat="1" ht="12.75">
      <c r="A276" s="2">
        <v>38</v>
      </c>
      <c r="B276" s="1" t="s">
        <v>559</v>
      </c>
      <c r="C276" s="2">
        <v>2011</v>
      </c>
      <c r="D276" s="199">
        <v>2045</v>
      </c>
    </row>
    <row r="277" spans="1:4" s="16" customFormat="1" ht="25.5">
      <c r="A277" s="2">
        <v>39</v>
      </c>
      <c r="B277" s="1" t="s">
        <v>560</v>
      </c>
      <c r="C277" s="1" t="s">
        <v>561</v>
      </c>
      <c r="D277" s="199">
        <v>990</v>
      </c>
    </row>
    <row r="278" spans="1:4" s="16" customFormat="1" ht="12.75">
      <c r="A278" s="2">
        <v>40</v>
      </c>
      <c r="B278" s="1" t="s">
        <v>562</v>
      </c>
      <c r="C278" s="2">
        <v>2011</v>
      </c>
      <c r="D278" s="199">
        <v>310</v>
      </c>
    </row>
    <row r="279" spans="1:4" s="16" customFormat="1" ht="12.75">
      <c r="A279" s="2">
        <v>41</v>
      </c>
      <c r="B279" s="1" t="s">
        <v>563</v>
      </c>
      <c r="C279" s="2">
        <v>2011</v>
      </c>
      <c r="D279" s="199">
        <v>1699</v>
      </c>
    </row>
    <row r="280" spans="1:4" s="16" customFormat="1" ht="25.5">
      <c r="A280" s="2">
        <v>42</v>
      </c>
      <c r="B280" s="1" t="s">
        <v>564</v>
      </c>
      <c r="C280" s="1" t="s">
        <v>565</v>
      </c>
      <c r="D280" s="199">
        <v>20775</v>
      </c>
    </row>
    <row r="281" spans="1:4" s="16" customFormat="1" ht="25.5">
      <c r="A281" s="2">
        <v>43</v>
      </c>
      <c r="B281" s="1" t="s">
        <v>566</v>
      </c>
      <c r="C281" s="1" t="s">
        <v>567</v>
      </c>
      <c r="D281" s="199">
        <v>4785</v>
      </c>
    </row>
    <row r="282" spans="1:4" s="16" customFormat="1" ht="25.5">
      <c r="A282" s="2">
        <v>44</v>
      </c>
      <c r="B282" s="1" t="s">
        <v>568</v>
      </c>
      <c r="C282" s="1" t="s">
        <v>569</v>
      </c>
      <c r="D282" s="199">
        <v>3838</v>
      </c>
    </row>
    <row r="283" spans="1:4" s="16" customFormat="1" ht="12.75">
      <c r="A283" s="2">
        <v>45</v>
      </c>
      <c r="B283" s="41"/>
      <c r="C283" s="2"/>
      <c r="D283" s="63"/>
    </row>
    <row r="284" spans="1:4" ht="12.75">
      <c r="A284" s="2"/>
      <c r="B284" s="270" t="s">
        <v>27</v>
      </c>
      <c r="C284" s="270"/>
      <c r="D284" s="72">
        <f>SUM(D239:D283)</f>
        <v>100573.9</v>
      </c>
    </row>
    <row r="285" spans="1:4" ht="12.75">
      <c r="A285" s="272" t="s">
        <v>618</v>
      </c>
      <c r="B285" s="272"/>
      <c r="C285" s="272"/>
      <c r="D285" s="272"/>
    </row>
    <row r="286" spans="1:4" ht="12.75">
      <c r="A286" s="2">
        <v>1</v>
      </c>
      <c r="B286" s="163" t="s">
        <v>619</v>
      </c>
      <c r="C286" s="176">
        <v>2007</v>
      </c>
      <c r="D286" s="214">
        <v>1070</v>
      </c>
    </row>
    <row r="287" spans="1:4" ht="12.75">
      <c r="A287" s="2">
        <v>3</v>
      </c>
      <c r="B287" s="163" t="s">
        <v>620</v>
      </c>
      <c r="C287" s="176">
        <v>2007</v>
      </c>
      <c r="D287" s="214">
        <v>1495</v>
      </c>
    </row>
    <row r="288" spans="1:4" ht="12.75">
      <c r="A288" s="2">
        <v>4</v>
      </c>
      <c r="B288" s="163" t="s">
        <v>621</v>
      </c>
      <c r="C288" s="176">
        <v>2007</v>
      </c>
      <c r="D288" s="214">
        <v>600</v>
      </c>
    </row>
    <row r="289" spans="1:4" ht="12.75">
      <c r="A289" s="2">
        <v>5</v>
      </c>
      <c r="B289" s="163" t="s">
        <v>622</v>
      </c>
      <c r="C289" s="176">
        <v>2007</v>
      </c>
      <c r="D289" s="214">
        <v>799</v>
      </c>
    </row>
    <row r="290" spans="1:4" ht="12.75">
      <c r="A290" s="2">
        <v>6</v>
      </c>
      <c r="B290" s="163" t="s">
        <v>623</v>
      </c>
      <c r="C290" s="176">
        <v>2007</v>
      </c>
      <c r="D290" s="214">
        <v>3500</v>
      </c>
    </row>
    <row r="291" spans="1:4" ht="12.75">
      <c r="A291" s="2">
        <v>7</v>
      </c>
      <c r="B291" s="163" t="s">
        <v>624</v>
      </c>
      <c r="C291" s="176">
        <v>2007</v>
      </c>
      <c r="D291" s="214">
        <v>2750</v>
      </c>
    </row>
    <row r="292" spans="1:4" ht="12.75">
      <c r="A292" s="2">
        <v>8</v>
      </c>
      <c r="B292" s="163" t="s">
        <v>625</v>
      </c>
      <c r="C292" s="176">
        <v>2007</v>
      </c>
      <c r="D292" s="214">
        <v>1343</v>
      </c>
    </row>
    <row r="293" spans="1:4" ht="12.75">
      <c r="A293" s="2">
        <v>9</v>
      </c>
      <c r="B293" s="163" t="s">
        <v>629</v>
      </c>
      <c r="C293" s="176">
        <v>2007</v>
      </c>
      <c r="D293" s="214">
        <v>11456</v>
      </c>
    </row>
    <row r="294" spans="1:4" ht="12.75">
      <c r="A294" s="2">
        <v>10</v>
      </c>
      <c r="B294" s="163" t="s">
        <v>630</v>
      </c>
      <c r="C294" s="176">
        <v>2008</v>
      </c>
      <c r="D294" s="214">
        <v>1793</v>
      </c>
    </row>
    <row r="295" spans="1:4" ht="12.75">
      <c r="A295" s="2">
        <v>11</v>
      </c>
      <c r="B295" s="163" t="s">
        <v>631</v>
      </c>
      <c r="C295" s="176">
        <v>2008</v>
      </c>
      <c r="D295" s="214">
        <v>37953.76</v>
      </c>
    </row>
    <row r="296" spans="1:4" ht="12.75">
      <c r="A296" s="2">
        <v>12</v>
      </c>
      <c r="B296" s="163" t="s">
        <v>632</v>
      </c>
      <c r="C296" s="176">
        <v>2009</v>
      </c>
      <c r="D296" s="214">
        <v>999</v>
      </c>
    </row>
    <row r="297" spans="1:4" ht="12.75">
      <c r="A297" s="2">
        <v>13</v>
      </c>
      <c r="B297" s="163" t="s">
        <v>633</v>
      </c>
      <c r="C297" s="176">
        <v>2009</v>
      </c>
      <c r="D297" s="214">
        <v>649</v>
      </c>
    </row>
    <row r="298" spans="1:4" ht="12.75">
      <c r="A298" s="2">
        <v>14</v>
      </c>
      <c r="B298" s="1" t="s">
        <v>632</v>
      </c>
      <c r="C298" s="2">
        <v>2010</v>
      </c>
      <c r="D298" s="203">
        <v>1800</v>
      </c>
    </row>
    <row r="299" spans="1:4" ht="12.75">
      <c r="A299" s="2">
        <v>15</v>
      </c>
      <c r="B299" s="1" t="s">
        <v>632</v>
      </c>
      <c r="C299" s="2">
        <v>2010</v>
      </c>
      <c r="D299" s="203">
        <v>2598</v>
      </c>
    </row>
    <row r="300" spans="1:4" ht="12.75">
      <c r="A300" s="2">
        <v>16</v>
      </c>
      <c r="B300" s="1" t="s">
        <v>634</v>
      </c>
      <c r="C300" s="2">
        <v>2011</v>
      </c>
      <c r="D300" s="215">
        <v>3300</v>
      </c>
    </row>
    <row r="301" spans="1:4" ht="12.75">
      <c r="A301" s="2">
        <v>17</v>
      </c>
      <c r="B301" s="1" t="s">
        <v>635</v>
      </c>
      <c r="C301" s="2">
        <v>2011</v>
      </c>
      <c r="D301" s="215">
        <v>1730</v>
      </c>
    </row>
    <row r="302" spans="1:4" ht="12.75">
      <c r="A302" s="2">
        <v>18</v>
      </c>
      <c r="B302" s="1" t="s">
        <v>636</v>
      </c>
      <c r="C302" s="2">
        <v>2011</v>
      </c>
      <c r="D302" s="215">
        <v>2050</v>
      </c>
    </row>
    <row r="303" spans="1:4" ht="12.75">
      <c r="A303" s="2">
        <v>19</v>
      </c>
      <c r="B303" s="1" t="s">
        <v>636</v>
      </c>
      <c r="C303" s="2">
        <v>2011</v>
      </c>
      <c r="D303" s="215">
        <v>3493.2</v>
      </c>
    </row>
    <row r="304" spans="1:4" ht="12.75">
      <c r="A304" s="2">
        <v>20</v>
      </c>
      <c r="B304" s="1" t="s">
        <v>637</v>
      </c>
      <c r="C304" s="2">
        <v>2011</v>
      </c>
      <c r="D304" s="215">
        <v>1476</v>
      </c>
    </row>
    <row r="305" spans="1:4" s="24" customFormat="1" ht="12.75">
      <c r="A305" s="2"/>
      <c r="B305" s="23" t="s">
        <v>0</v>
      </c>
      <c r="C305" s="2"/>
      <c r="D305" s="54">
        <f>SUM(D286:D304)</f>
        <v>80854.96</v>
      </c>
    </row>
    <row r="306" spans="1:4" s="7" customFormat="1" ht="12.75">
      <c r="A306" s="272" t="s">
        <v>651</v>
      </c>
      <c r="B306" s="272"/>
      <c r="C306" s="272"/>
      <c r="D306" s="272"/>
    </row>
    <row r="307" spans="1:4" ht="12.75">
      <c r="A307" s="2">
        <v>1</v>
      </c>
      <c r="B307" s="163" t="s">
        <v>652</v>
      </c>
      <c r="C307" s="176"/>
      <c r="D307" s="214">
        <v>6450</v>
      </c>
    </row>
    <row r="308" spans="1:4" ht="12.75">
      <c r="A308" s="2">
        <v>2</v>
      </c>
      <c r="B308" s="163" t="s">
        <v>337</v>
      </c>
      <c r="C308" s="176">
        <v>2007</v>
      </c>
      <c r="D308" s="214">
        <v>2600</v>
      </c>
    </row>
    <row r="309" spans="1:4" ht="12.75">
      <c r="A309" s="2">
        <v>3</v>
      </c>
      <c r="B309" s="163" t="s">
        <v>337</v>
      </c>
      <c r="C309" s="176">
        <v>2008</v>
      </c>
      <c r="D309" s="214">
        <v>1817</v>
      </c>
    </row>
    <row r="310" spans="1:4" ht="12.75">
      <c r="A310" s="2">
        <v>4</v>
      </c>
      <c r="B310" s="163" t="s">
        <v>439</v>
      </c>
      <c r="C310" s="61">
        <v>2009</v>
      </c>
      <c r="D310" s="214">
        <v>2774</v>
      </c>
    </row>
    <row r="311" spans="1:4" ht="12.75">
      <c r="A311" s="2">
        <v>5</v>
      </c>
      <c r="B311" s="163" t="s">
        <v>653</v>
      </c>
      <c r="C311" s="176">
        <v>2008</v>
      </c>
      <c r="D311" s="214">
        <v>1082.14</v>
      </c>
    </row>
    <row r="312" spans="1:6" s="7" customFormat="1" ht="12.75">
      <c r="A312" s="286" t="s">
        <v>0</v>
      </c>
      <c r="B312" s="286"/>
      <c r="C312" s="42"/>
      <c r="D312" s="71">
        <f>SUM(D307:D311)</f>
        <v>14723.14</v>
      </c>
      <c r="F312" s="17"/>
    </row>
    <row r="313" spans="1:6" s="7" customFormat="1" ht="12.75">
      <c r="A313" s="272" t="s">
        <v>672</v>
      </c>
      <c r="B313" s="272"/>
      <c r="C313" s="272"/>
      <c r="D313" s="272"/>
      <c r="F313" s="17"/>
    </row>
    <row r="314" spans="1:6" s="7" customFormat="1" ht="12.75">
      <c r="A314" s="2">
        <v>1</v>
      </c>
      <c r="B314" s="43" t="s">
        <v>673</v>
      </c>
      <c r="C314" s="44">
        <v>2006</v>
      </c>
      <c r="D314" s="97">
        <v>940</v>
      </c>
      <c r="F314" s="17"/>
    </row>
    <row r="315" spans="1:4" s="7" customFormat="1" ht="12.75">
      <c r="A315" s="2">
        <v>2</v>
      </c>
      <c r="B315" s="43" t="s">
        <v>674</v>
      </c>
      <c r="C315" s="44">
        <v>2007</v>
      </c>
      <c r="D315" s="97">
        <v>3490</v>
      </c>
    </row>
    <row r="316" spans="1:4" s="7" customFormat="1" ht="12.75">
      <c r="A316" s="2">
        <v>3</v>
      </c>
      <c r="B316" s="43" t="s">
        <v>675</v>
      </c>
      <c r="C316" s="44">
        <v>2007</v>
      </c>
      <c r="D316" s="97">
        <v>2196</v>
      </c>
    </row>
    <row r="317" spans="1:4" s="7" customFormat="1" ht="12.75">
      <c r="A317" s="2">
        <v>4</v>
      </c>
      <c r="B317" s="43" t="s">
        <v>337</v>
      </c>
      <c r="C317" s="44">
        <v>2008</v>
      </c>
      <c r="D317" s="97">
        <v>3136</v>
      </c>
    </row>
    <row r="318" spans="1:4" s="7" customFormat="1" ht="12.75">
      <c r="A318" s="2">
        <v>5</v>
      </c>
      <c r="B318" s="43" t="s">
        <v>125</v>
      </c>
      <c r="C318" s="44">
        <v>2008</v>
      </c>
      <c r="D318" s="97">
        <v>675</v>
      </c>
    </row>
    <row r="319" spans="1:4" s="7" customFormat="1" ht="12.75">
      <c r="A319" s="2">
        <v>6</v>
      </c>
      <c r="B319" s="43" t="s">
        <v>337</v>
      </c>
      <c r="C319" s="44">
        <v>2008</v>
      </c>
      <c r="D319" s="97">
        <v>2364.99</v>
      </c>
    </row>
    <row r="320" spans="1:4" s="7" customFormat="1" ht="12.75">
      <c r="A320" s="2">
        <v>7</v>
      </c>
      <c r="B320" s="43" t="s">
        <v>676</v>
      </c>
      <c r="C320" s="44">
        <v>2008</v>
      </c>
      <c r="D320" s="97">
        <v>500</v>
      </c>
    </row>
    <row r="321" spans="1:4" s="7" customFormat="1" ht="12.75">
      <c r="A321" s="2">
        <v>8</v>
      </c>
      <c r="B321" s="43" t="s">
        <v>337</v>
      </c>
      <c r="C321" s="44">
        <v>2009</v>
      </c>
      <c r="D321" s="97">
        <v>2167</v>
      </c>
    </row>
    <row r="322" spans="1:4" s="7" customFormat="1" ht="12.75">
      <c r="A322" s="2">
        <v>9</v>
      </c>
      <c r="B322" s="43" t="s">
        <v>337</v>
      </c>
      <c r="C322" s="44">
        <v>2010</v>
      </c>
      <c r="D322" s="97">
        <v>3374</v>
      </c>
    </row>
    <row r="323" spans="1:4" s="7" customFormat="1" ht="12.75">
      <c r="A323" s="2">
        <v>10</v>
      </c>
      <c r="B323" s="43" t="s">
        <v>677</v>
      </c>
      <c r="C323" s="44">
        <v>2010</v>
      </c>
      <c r="D323" s="97">
        <v>1570</v>
      </c>
    </row>
    <row r="324" spans="1:4" s="16" customFormat="1" ht="12.75">
      <c r="A324" s="2"/>
      <c r="B324" s="23" t="s">
        <v>0</v>
      </c>
      <c r="C324" s="2"/>
      <c r="D324" s="54">
        <f>SUM(D314:D323)</f>
        <v>20412.989999999998</v>
      </c>
    </row>
    <row r="325" spans="1:4" s="16" customFormat="1" ht="12.75">
      <c r="A325" s="272" t="s">
        <v>685</v>
      </c>
      <c r="B325" s="272"/>
      <c r="C325" s="272"/>
      <c r="D325" s="272"/>
    </row>
    <row r="326" spans="1:4" s="16" customFormat="1" ht="12.75">
      <c r="A326" s="2">
        <v>1</v>
      </c>
      <c r="B326" s="163" t="s">
        <v>686</v>
      </c>
      <c r="C326" s="176">
        <v>2008</v>
      </c>
      <c r="D326" s="214">
        <v>9000</v>
      </c>
    </row>
    <row r="327" spans="1:4" s="16" customFormat="1" ht="12.75">
      <c r="A327" s="2">
        <v>2</v>
      </c>
      <c r="B327" s="163" t="s">
        <v>687</v>
      </c>
      <c r="C327" s="176">
        <v>2008</v>
      </c>
      <c r="D327" s="214">
        <v>2600</v>
      </c>
    </row>
    <row r="328" spans="1:4" s="16" customFormat="1" ht="12.75">
      <c r="A328" s="2">
        <v>3</v>
      </c>
      <c r="B328" s="1" t="s">
        <v>686</v>
      </c>
      <c r="C328" s="2">
        <v>2011</v>
      </c>
      <c r="D328" s="130">
        <v>2120</v>
      </c>
    </row>
    <row r="329" spans="1:4" s="16" customFormat="1" ht="17.25" customHeight="1">
      <c r="A329" s="2"/>
      <c r="B329" s="23" t="s">
        <v>0</v>
      </c>
      <c r="C329" s="2"/>
      <c r="D329" s="70">
        <f>SUM(D326:D328)</f>
        <v>13720</v>
      </c>
    </row>
    <row r="330" spans="1:4" s="16" customFormat="1" ht="12.75">
      <c r="A330" s="35"/>
      <c r="B330" s="36"/>
      <c r="C330" s="99"/>
      <c r="D330" s="100"/>
    </row>
    <row r="331" spans="1:4" s="16" customFormat="1" ht="12.75">
      <c r="A331" s="34"/>
      <c r="B331" s="33"/>
      <c r="C331" s="38"/>
      <c r="D331" s="98"/>
    </row>
    <row r="332" spans="1:4" s="16" customFormat="1" ht="12.75">
      <c r="A332" s="279" t="s">
        <v>6</v>
      </c>
      <c r="B332" s="279"/>
      <c r="C332" s="279"/>
      <c r="D332" s="279"/>
    </row>
    <row r="333" spans="1:4" s="16" customFormat="1" ht="25.5">
      <c r="A333" s="3" t="s">
        <v>29</v>
      </c>
      <c r="B333" s="3" t="s">
        <v>37</v>
      </c>
      <c r="C333" s="3" t="s">
        <v>38</v>
      </c>
      <c r="D333" s="85" t="s">
        <v>39</v>
      </c>
    </row>
    <row r="334" spans="1:5" ht="12.75" customHeight="1">
      <c r="A334" s="281" t="s">
        <v>95</v>
      </c>
      <c r="B334" s="282"/>
      <c r="C334" s="282"/>
      <c r="D334" s="282"/>
      <c r="E334" s="134"/>
    </row>
    <row r="335" spans="1:4" s="16" customFormat="1" ht="12.75">
      <c r="A335" s="2">
        <v>1</v>
      </c>
      <c r="B335" s="41" t="s">
        <v>183</v>
      </c>
      <c r="C335" s="59">
        <v>2007</v>
      </c>
      <c r="D335" s="149">
        <v>4105</v>
      </c>
    </row>
    <row r="336" spans="1:4" s="16" customFormat="1" ht="12.75">
      <c r="A336" s="2">
        <v>2</v>
      </c>
      <c r="B336" s="1" t="s">
        <v>184</v>
      </c>
      <c r="C336" s="141">
        <v>2010</v>
      </c>
      <c r="D336" s="150">
        <v>3483.1</v>
      </c>
    </row>
    <row r="337" spans="1:4" s="16" customFormat="1" ht="12.75">
      <c r="A337" s="2"/>
      <c r="B337" s="23" t="s">
        <v>0</v>
      </c>
      <c r="C337" s="2"/>
      <c r="D337" s="72">
        <f>SUM(D335:D336)</f>
        <v>7588.1</v>
      </c>
    </row>
    <row r="338" spans="1:4" ht="13.5" customHeight="1">
      <c r="A338" s="272" t="s">
        <v>198</v>
      </c>
      <c r="B338" s="272"/>
      <c r="C338" s="272"/>
      <c r="D338" s="272"/>
    </row>
    <row r="339" spans="1:4" s="22" customFormat="1" ht="12.75">
      <c r="A339" s="2">
        <v>1</v>
      </c>
      <c r="B339" s="117" t="s">
        <v>225</v>
      </c>
      <c r="C339" s="15">
        <v>2007</v>
      </c>
      <c r="D339" s="166">
        <v>4732</v>
      </c>
    </row>
    <row r="340" spans="1:4" s="22" customFormat="1" ht="12.75">
      <c r="A340" s="2">
        <v>2</v>
      </c>
      <c r="B340" s="1" t="s">
        <v>226</v>
      </c>
      <c r="C340" s="2">
        <v>2010</v>
      </c>
      <c r="D340" s="164">
        <v>1505</v>
      </c>
    </row>
    <row r="341" spans="1:4" s="22" customFormat="1" ht="13.5" customHeight="1">
      <c r="A341" s="2"/>
      <c r="B341" s="23" t="s">
        <v>0</v>
      </c>
      <c r="C341" s="2"/>
      <c r="D341" s="54">
        <f>SUM(D339:D340)</f>
        <v>6237</v>
      </c>
    </row>
    <row r="342" spans="1:4" s="22" customFormat="1" ht="13.5" customHeight="1">
      <c r="A342" s="272" t="s">
        <v>336</v>
      </c>
      <c r="B342" s="272"/>
      <c r="C342" s="272"/>
      <c r="D342" s="272"/>
    </row>
    <row r="343" spans="1:4" s="22" customFormat="1" ht="12.75" customHeight="1">
      <c r="A343" s="73">
        <v>1</v>
      </c>
      <c r="B343" s="74" t="s">
        <v>365</v>
      </c>
      <c r="C343" s="73">
        <v>2007</v>
      </c>
      <c r="D343" s="96">
        <v>220</v>
      </c>
    </row>
    <row r="344" spans="1:4" s="22" customFormat="1" ht="12.75" customHeight="1">
      <c r="A344" s="73">
        <v>2</v>
      </c>
      <c r="B344" s="1" t="s">
        <v>366</v>
      </c>
      <c r="C344" s="2">
        <v>2007</v>
      </c>
      <c r="D344" s="53">
        <v>6000</v>
      </c>
    </row>
    <row r="345" spans="1:4" s="22" customFormat="1" ht="12.75" customHeight="1">
      <c r="A345" s="73">
        <v>3</v>
      </c>
      <c r="B345" s="1" t="s">
        <v>367</v>
      </c>
      <c r="C345" s="2">
        <v>2007</v>
      </c>
      <c r="D345" s="53">
        <v>1929</v>
      </c>
    </row>
    <row r="346" spans="1:4" s="22" customFormat="1" ht="12.75" customHeight="1">
      <c r="A346" s="73">
        <v>4</v>
      </c>
      <c r="B346" s="1" t="s">
        <v>368</v>
      </c>
      <c r="C346" s="2">
        <v>2007</v>
      </c>
      <c r="D346" s="53">
        <v>3122.9</v>
      </c>
    </row>
    <row r="347" spans="1:4" s="22" customFormat="1" ht="12.75" customHeight="1">
      <c r="A347" s="73">
        <v>5</v>
      </c>
      <c r="B347" s="1" t="s">
        <v>369</v>
      </c>
      <c r="C347" s="2">
        <v>2007</v>
      </c>
      <c r="D347" s="53">
        <v>424.56</v>
      </c>
    </row>
    <row r="348" spans="1:4" s="22" customFormat="1" ht="12.75" customHeight="1">
      <c r="A348" s="73">
        <v>6</v>
      </c>
      <c r="B348" s="1" t="s">
        <v>369</v>
      </c>
      <c r="C348" s="2">
        <v>2007</v>
      </c>
      <c r="D348" s="53">
        <v>424.56</v>
      </c>
    </row>
    <row r="349" spans="1:4" s="22" customFormat="1" ht="12.75" customHeight="1">
      <c r="A349" s="73">
        <v>7</v>
      </c>
      <c r="B349" s="1" t="s">
        <v>370</v>
      </c>
      <c r="C349" s="2">
        <v>2008</v>
      </c>
      <c r="D349" s="53">
        <v>3505</v>
      </c>
    </row>
    <row r="350" spans="1:4" s="22" customFormat="1" ht="12.75" customHeight="1">
      <c r="A350" s="73">
        <v>8</v>
      </c>
      <c r="B350" s="27" t="s">
        <v>371</v>
      </c>
      <c r="C350" s="28">
        <v>2008</v>
      </c>
      <c r="D350" s="96">
        <v>5889</v>
      </c>
    </row>
    <row r="351" spans="1:4" s="22" customFormat="1" ht="12.75" customHeight="1">
      <c r="A351" s="73">
        <v>9</v>
      </c>
      <c r="B351" s="26" t="s">
        <v>372</v>
      </c>
      <c r="C351" s="28">
        <v>2009</v>
      </c>
      <c r="D351" s="96">
        <v>5762.06</v>
      </c>
    </row>
    <row r="352" spans="1:4" s="22" customFormat="1" ht="12.75" customHeight="1">
      <c r="A352" s="73">
        <v>10</v>
      </c>
      <c r="B352" s="27" t="s">
        <v>373</v>
      </c>
      <c r="C352" s="28">
        <v>2009</v>
      </c>
      <c r="D352" s="96">
        <v>2453.42</v>
      </c>
    </row>
    <row r="353" spans="1:4" s="22" customFormat="1" ht="12.75" customHeight="1">
      <c r="A353" s="73">
        <v>11</v>
      </c>
      <c r="B353" s="74" t="s">
        <v>374</v>
      </c>
      <c r="C353" s="73">
        <v>2007</v>
      </c>
      <c r="D353" s="96">
        <v>181.78</v>
      </c>
    </row>
    <row r="354" spans="1:4" s="22" customFormat="1" ht="12.75" customHeight="1">
      <c r="A354" s="73">
        <v>12</v>
      </c>
      <c r="B354" s="1" t="s">
        <v>374</v>
      </c>
      <c r="C354" s="2">
        <v>2007</v>
      </c>
      <c r="D354" s="53">
        <v>181.78</v>
      </c>
    </row>
    <row r="355" spans="1:4" s="22" customFormat="1" ht="12.75" customHeight="1">
      <c r="A355" s="73">
        <v>13</v>
      </c>
      <c r="B355" s="1" t="s">
        <v>374</v>
      </c>
      <c r="C355" s="2">
        <v>2007</v>
      </c>
      <c r="D355" s="53">
        <v>181.78</v>
      </c>
    </row>
    <row r="356" spans="1:4" s="22" customFormat="1" ht="13.5" customHeight="1">
      <c r="A356" s="37"/>
      <c r="B356" s="270" t="s">
        <v>0</v>
      </c>
      <c r="C356" s="270" t="s">
        <v>8</v>
      </c>
      <c r="D356" s="54">
        <f>SUM(D343:D355)</f>
        <v>30275.839999999997</v>
      </c>
    </row>
    <row r="357" spans="1:4" s="22" customFormat="1" ht="13.5" customHeight="1">
      <c r="A357" s="272" t="s">
        <v>424</v>
      </c>
      <c r="B357" s="272"/>
      <c r="C357" s="272"/>
      <c r="D357" s="272"/>
    </row>
    <row r="358" spans="1:4" s="22" customFormat="1" ht="13.5" customHeight="1">
      <c r="A358" s="2">
        <v>1</v>
      </c>
      <c r="B358" s="192" t="s">
        <v>456</v>
      </c>
      <c r="C358" s="193">
        <v>2008</v>
      </c>
      <c r="D358" s="194">
        <v>6075.6</v>
      </c>
    </row>
    <row r="359" spans="1:4" s="22" customFormat="1" ht="13.5" customHeight="1">
      <c r="A359" s="2">
        <v>2</v>
      </c>
      <c r="B359" s="1" t="s">
        <v>457</v>
      </c>
      <c r="C359" s="2">
        <v>2010</v>
      </c>
      <c r="D359" s="146">
        <v>2380</v>
      </c>
    </row>
    <row r="360" spans="1:4" s="22" customFormat="1" ht="13.5" customHeight="1">
      <c r="A360" s="2">
        <v>3</v>
      </c>
      <c r="B360" s="1" t="s">
        <v>458</v>
      </c>
      <c r="C360" s="2">
        <v>2010</v>
      </c>
      <c r="D360" s="146">
        <v>2683.5</v>
      </c>
    </row>
    <row r="361" spans="1:4" s="22" customFormat="1" ht="13.5" customHeight="1">
      <c r="A361" s="2">
        <v>4</v>
      </c>
      <c r="B361" s="1" t="s">
        <v>459</v>
      </c>
      <c r="C361" s="2">
        <v>2010</v>
      </c>
      <c r="D361" s="63">
        <v>3791.5</v>
      </c>
    </row>
    <row r="362" spans="1:4" s="16" customFormat="1" ht="12.75">
      <c r="A362" s="270" t="s">
        <v>0</v>
      </c>
      <c r="B362" s="270" t="s">
        <v>8</v>
      </c>
      <c r="C362" s="2"/>
      <c r="D362" s="54">
        <f>SUM(D358:D361)</f>
        <v>14930.6</v>
      </c>
    </row>
    <row r="363" spans="1:4" s="16" customFormat="1" ht="12.75" customHeight="1">
      <c r="A363" s="272" t="s">
        <v>581</v>
      </c>
      <c r="B363" s="272"/>
      <c r="C363" s="272"/>
      <c r="D363" s="272"/>
    </row>
    <row r="364" spans="1:4" s="16" customFormat="1" ht="12.75">
      <c r="A364" s="2">
        <v>1</v>
      </c>
      <c r="B364" s="200" t="s">
        <v>570</v>
      </c>
      <c r="C364" s="141">
        <v>2007</v>
      </c>
      <c r="D364" s="201">
        <v>950</v>
      </c>
    </row>
    <row r="365" spans="1:4" s="16" customFormat="1" ht="12.75">
      <c r="A365" s="2">
        <v>2</v>
      </c>
      <c r="B365" s="181" t="s">
        <v>571</v>
      </c>
      <c r="C365" s="73">
        <v>2008</v>
      </c>
      <c r="D365" s="201">
        <v>649</v>
      </c>
    </row>
    <row r="366" spans="1:4" s="16" customFormat="1" ht="12.75">
      <c r="A366" s="2">
        <v>3</v>
      </c>
      <c r="B366" s="181" t="s">
        <v>572</v>
      </c>
      <c r="C366" s="73">
        <v>2008</v>
      </c>
      <c r="D366" s="201">
        <v>2232</v>
      </c>
    </row>
    <row r="367" spans="1:4" s="16" customFormat="1" ht="12.75">
      <c r="A367" s="2">
        <v>4</v>
      </c>
      <c r="B367" s="181" t="s">
        <v>573</v>
      </c>
      <c r="C367" s="2" t="s">
        <v>574</v>
      </c>
      <c r="D367" s="201">
        <v>6255</v>
      </c>
    </row>
    <row r="368" spans="1:4" s="16" customFormat="1" ht="12.75">
      <c r="A368" s="2">
        <v>5</v>
      </c>
      <c r="B368" s="1" t="s">
        <v>575</v>
      </c>
      <c r="C368" s="2" t="s">
        <v>576</v>
      </c>
      <c r="D368" s="146">
        <v>8040</v>
      </c>
    </row>
    <row r="369" spans="1:4" s="16" customFormat="1" ht="12.75">
      <c r="A369" s="2">
        <v>6</v>
      </c>
      <c r="B369" s="1" t="s">
        <v>577</v>
      </c>
      <c r="C369" s="2">
        <v>2010</v>
      </c>
      <c r="D369" s="146">
        <v>3791.5</v>
      </c>
    </row>
    <row r="370" spans="1:4" s="16" customFormat="1" ht="12.75">
      <c r="A370" s="2">
        <v>7</v>
      </c>
      <c r="B370" s="1" t="s">
        <v>578</v>
      </c>
      <c r="C370" s="2">
        <v>2011</v>
      </c>
      <c r="D370" s="199">
        <v>2400</v>
      </c>
    </row>
    <row r="371" spans="1:4" s="16" customFormat="1" ht="12.75">
      <c r="A371" s="2">
        <v>8</v>
      </c>
      <c r="B371" s="1" t="s">
        <v>579</v>
      </c>
      <c r="C371" s="2">
        <v>2011</v>
      </c>
      <c r="D371" s="199">
        <v>5800.81</v>
      </c>
    </row>
    <row r="372" spans="1:4" s="16" customFormat="1" ht="12.75">
      <c r="A372" s="2">
        <v>9</v>
      </c>
      <c r="B372" s="1" t="s">
        <v>580</v>
      </c>
      <c r="C372" s="2">
        <v>2011</v>
      </c>
      <c r="D372" s="199">
        <v>1330</v>
      </c>
    </row>
    <row r="373" spans="1:4" s="16" customFormat="1" ht="12.75">
      <c r="A373" s="2">
        <v>10</v>
      </c>
      <c r="B373" s="41"/>
      <c r="C373" s="2"/>
      <c r="D373" s="63"/>
    </row>
    <row r="374" spans="1:4" ht="12.75">
      <c r="A374" s="2"/>
      <c r="B374" s="270" t="s">
        <v>27</v>
      </c>
      <c r="C374" s="270"/>
      <c r="D374" s="72">
        <f>SUM(D364:D373)</f>
        <v>31448.31</v>
      </c>
    </row>
    <row r="375" spans="1:4" ht="12.75">
      <c r="A375" s="272" t="s">
        <v>618</v>
      </c>
      <c r="B375" s="272"/>
      <c r="C375" s="272"/>
      <c r="D375" s="272"/>
    </row>
    <row r="376" spans="1:4" ht="12.75">
      <c r="A376" s="2">
        <v>1</v>
      </c>
      <c r="B376" s="163" t="s">
        <v>639</v>
      </c>
      <c r="C376" s="176">
        <v>2007</v>
      </c>
      <c r="D376" s="214">
        <v>1000</v>
      </c>
    </row>
    <row r="377" spans="1:4" ht="12.75">
      <c r="A377" s="2">
        <v>2</v>
      </c>
      <c r="B377" s="163" t="s">
        <v>640</v>
      </c>
      <c r="C377" s="176">
        <v>2008</v>
      </c>
      <c r="D377" s="214">
        <v>1531</v>
      </c>
    </row>
    <row r="378" spans="1:4" ht="12.75">
      <c r="A378" s="2">
        <v>3</v>
      </c>
      <c r="B378" s="1" t="s">
        <v>641</v>
      </c>
      <c r="C378" s="2">
        <v>2011</v>
      </c>
      <c r="D378" s="63">
        <v>3904.86</v>
      </c>
    </row>
    <row r="379" spans="1:4" s="24" customFormat="1" ht="12.75">
      <c r="A379" s="2"/>
      <c r="B379" s="23" t="s">
        <v>0</v>
      </c>
      <c r="C379" s="2"/>
      <c r="D379" s="54">
        <f>SUM(D376:D378)</f>
        <v>6435.860000000001</v>
      </c>
    </row>
    <row r="380" spans="1:4" s="7" customFormat="1" ht="12.75">
      <c r="A380" s="272" t="s">
        <v>668</v>
      </c>
      <c r="B380" s="272"/>
      <c r="C380" s="272"/>
      <c r="D380" s="272"/>
    </row>
    <row r="381" spans="1:4" ht="12.75">
      <c r="A381" s="2">
        <v>1</v>
      </c>
      <c r="B381" s="101" t="s">
        <v>678</v>
      </c>
      <c r="C381" s="102">
        <v>2008</v>
      </c>
      <c r="D381" s="103">
        <v>2000</v>
      </c>
    </row>
    <row r="382" spans="1:4" ht="12.75">
      <c r="A382" s="2">
        <v>2</v>
      </c>
      <c r="B382" s="101" t="s">
        <v>679</v>
      </c>
      <c r="C382" s="102">
        <v>2008</v>
      </c>
      <c r="D382" s="103">
        <v>3200</v>
      </c>
    </row>
    <row r="383" spans="1:6" s="7" customFormat="1" ht="12.75">
      <c r="A383" s="286" t="s">
        <v>0</v>
      </c>
      <c r="B383" s="286"/>
      <c r="C383" s="42"/>
      <c r="D383" s="71">
        <f>SUM(D381:D382)</f>
        <v>5200</v>
      </c>
      <c r="F383" s="17"/>
    </row>
    <row r="384" spans="1:6" s="7" customFormat="1" ht="12.75">
      <c r="A384" s="272" t="s">
        <v>688</v>
      </c>
      <c r="B384" s="272"/>
      <c r="C384" s="272"/>
      <c r="D384" s="272"/>
      <c r="F384" s="17"/>
    </row>
    <row r="385" spans="1:6" s="7" customFormat="1" ht="25.5">
      <c r="A385" s="2">
        <v>1</v>
      </c>
      <c r="B385" s="1" t="s">
        <v>689</v>
      </c>
      <c r="C385" s="2">
        <v>2009</v>
      </c>
      <c r="D385" s="203">
        <v>5100</v>
      </c>
      <c r="F385" s="17"/>
    </row>
    <row r="386" spans="1:4" s="16" customFormat="1" ht="12.75">
      <c r="A386" s="2"/>
      <c r="B386" s="23" t="s">
        <v>0</v>
      </c>
      <c r="C386" s="2"/>
      <c r="D386" s="54">
        <f>SUM(D385:D385)</f>
        <v>5100</v>
      </c>
    </row>
    <row r="387" spans="1:4" s="16" customFormat="1" ht="12.75">
      <c r="A387" s="30"/>
      <c r="B387" s="30"/>
      <c r="C387" s="31"/>
      <c r="D387" s="69"/>
    </row>
    <row r="388" spans="1:4" s="16" customFormat="1" ht="12.75">
      <c r="A388" s="30"/>
      <c r="B388" s="30"/>
      <c r="C388" s="31"/>
      <c r="D388" s="69"/>
    </row>
    <row r="389" spans="1:4" s="16" customFormat="1" ht="12.75">
      <c r="A389" s="279" t="s">
        <v>47</v>
      </c>
      <c r="B389" s="279"/>
      <c r="C389" s="279"/>
      <c r="D389" s="279"/>
    </row>
    <row r="390" spans="1:4" s="16" customFormat="1" ht="25.5">
      <c r="A390" s="3" t="s">
        <v>29</v>
      </c>
      <c r="B390" s="3" t="s">
        <v>37</v>
      </c>
      <c r="C390" s="3" t="s">
        <v>38</v>
      </c>
      <c r="D390" s="85" t="s">
        <v>39</v>
      </c>
    </row>
    <row r="391" spans="1:4" ht="12.75">
      <c r="A391" s="272" t="s">
        <v>638</v>
      </c>
      <c r="B391" s="272"/>
      <c r="C391" s="272"/>
      <c r="D391" s="272"/>
    </row>
    <row r="392" spans="1:4" s="16" customFormat="1" ht="12.75">
      <c r="A392" s="2">
        <v>1</v>
      </c>
      <c r="B392" s="163" t="s">
        <v>626</v>
      </c>
      <c r="C392" s="283">
        <v>2007</v>
      </c>
      <c r="D392" s="276">
        <v>9932</v>
      </c>
    </row>
    <row r="393" spans="1:4" s="16" customFormat="1" ht="12.75">
      <c r="A393" s="2"/>
      <c r="B393" s="163" t="s">
        <v>627</v>
      </c>
      <c r="C393" s="284"/>
      <c r="D393" s="277"/>
    </row>
    <row r="394" spans="1:4" s="16" customFormat="1" ht="12.75">
      <c r="A394" s="2"/>
      <c r="B394" s="163" t="s">
        <v>628</v>
      </c>
      <c r="C394" s="285"/>
      <c r="D394" s="278"/>
    </row>
    <row r="395" spans="1:4" s="16" customFormat="1" ht="12.75">
      <c r="A395" s="2"/>
      <c r="B395" s="23" t="s">
        <v>0</v>
      </c>
      <c r="C395" s="2"/>
      <c r="D395" s="72">
        <f>SUM(D392:D394)</f>
        <v>9932</v>
      </c>
    </row>
    <row r="396" spans="1:4" s="16" customFormat="1" ht="12.75">
      <c r="A396" s="30"/>
      <c r="B396" s="30"/>
      <c r="C396" s="31"/>
      <c r="D396" s="69"/>
    </row>
    <row r="397" spans="1:4" s="16" customFormat="1" ht="12.75">
      <c r="A397" s="30"/>
      <c r="B397" s="30"/>
      <c r="C397" s="31"/>
      <c r="D397" s="69"/>
    </row>
    <row r="398" spans="1:4" s="16" customFormat="1" ht="12.75">
      <c r="A398" s="30"/>
      <c r="B398" s="280" t="s">
        <v>41</v>
      </c>
      <c r="C398" s="280"/>
      <c r="D398" s="107">
        <f>D329+D324+D312+D305+D284+D237+D204+D138+D124+D101</f>
        <v>1012919.4100000001</v>
      </c>
    </row>
    <row r="399" spans="1:4" s="16" customFormat="1" ht="12.75">
      <c r="A399" s="30"/>
      <c r="B399" s="280" t="s">
        <v>42</v>
      </c>
      <c r="C399" s="280"/>
      <c r="D399" s="107">
        <f>D386+D383+D379+D374+D362+D356+D341+D337</f>
        <v>107215.70999999999</v>
      </c>
    </row>
    <row r="400" spans="1:4" s="16" customFormat="1" ht="12.75">
      <c r="A400" s="30"/>
      <c r="B400" s="280" t="s">
        <v>43</v>
      </c>
      <c r="C400" s="280"/>
      <c r="D400" s="107">
        <f>D395</f>
        <v>9932</v>
      </c>
    </row>
    <row r="401" spans="1:4" s="16" customFormat="1" ht="14.25" customHeight="1">
      <c r="A401" s="30"/>
      <c r="B401" s="30"/>
      <c r="C401" s="151"/>
      <c r="D401" s="69"/>
    </row>
    <row r="402" spans="1:4" ht="12.75">
      <c r="A402" s="30"/>
      <c r="C402" s="151"/>
      <c r="D402" s="69"/>
    </row>
    <row r="403" spans="1:4" s="22" customFormat="1" ht="12.75">
      <c r="A403" s="30"/>
      <c r="B403" s="30"/>
      <c r="C403" s="151"/>
      <c r="D403" s="69"/>
    </row>
    <row r="404" spans="1:4" s="22" customFormat="1" ht="12.75">
      <c r="A404" s="30"/>
      <c r="B404" s="30"/>
      <c r="C404" s="151"/>
      <c r="D404" s="69"/>
    </row>
    <row r="405" spans="1:4" s="22" customFormat="1" ht="18" customHeight="1">
      <c r="A405" s="30"/>
      <c r="B405" s="30"/>
      <c r="C405" s="151"/>
      <c r="D405" s="69"/>
    </row>
    <row r="406" spans="1:4" ht="12.75">
      <c r="A406" s="30"/>
      <c r="C406" s="151"/>
      <c r="D406" s="69"/>
    </row>
    <row r="407" spans="1:4" s="7" customFormat="1" ht="12.75">
      <c r="A407" s="30"/>
      <c r="B407" s="30"/>
      <c r="C407" s="31"/>
      <c r="D407" s="69"/>
    </row>
    <row r="408" spans="1:4" s="7" customFormat="1" ht="12.75">
      <c r="A408" s="30"/>
      <c r="B408" s="30"/>
      <c r="C408" s="31"/>
      <c r="D408" s="69"/>
    </row>
    <row r="409" spans="1:4" ht="12.75">
      <c r="A409" s="30"/>
      <c r="C409" s="31"/>
      <c r="D409" s="69"/>
    </row>
    <row r="410" spans="1:4" s="16" customFormat="1" ht="12.75">
      <c r="A410" s="30"/>
      <c r="B410" s="30"/>
      <c r="C410" s="31"/>
      <c r="D410" s="69"/>
    </row>
    <row r="411" spans="1:4" s="16" customFormat="1" ht="12.75">
      <c r="A411" s="30"/>
      <c r="B411" s="30"/>
      <c r="C411" s="31"/>
      <c r="D411" s="69"/>
    </row>
    <row r="412" spans="1:4" s="16" customFormat="1" ht="12.75">
      <c r="A412" s="30"/>
      <c r="B412" s="30"/>
      <c r="C412" s="31"/>
      <c r="D412" s="69"/>
    </row>
    <row r="413" spans="1:4" s="16" customFormat="1" ht="12.75">
      <c r="A413" s="30"/>
      <c r="B413" s="30"/>
      <c r="C413" s="31"/>
      <c r="D413" s="69"/>
    </row>
    <row r="414" spans="1:4" s="16" customFormat="1" ht="12.75">
      <c r="A414" s="30"/>
      <c r="B414" s="30"/>
      <c r="C414" s="31"/>
      <c r="D414" s="69"/>
    </row>
    <row r="415" spans="1:4" s="16" customFormat="1" ht="12.75">
      <c r="A415" s="30"/>
      <c r="B415" s="30"/>
      <c r="C415" s="31"/>
      <c r="D415" s="69"/>
    </row>
    <row r="416" spans="1:4" s="16" customFormat="1" ht="12.75">
      <c r="A416" s="30"/>
      <c r="B416" s="30"/>
      <c r="C416" s="31"/>
      <c r="D416" s="69"/>
    </row>
    <row r="417" spans="1:4" s="16" customFormat="1" ht="12.75">
      <c r="A417" s="30"/>
      <c r="B417" s="30"/>
      <c r="C417" s="31"/>
      <c r="D417" s="69"/>
    </row>
    <row r="418" spans="1:4" s="16" customFormat="1" ht="12.75">
      <c r="A418" s="30"/>
      <c r="B418" s="30"/>
      <c r="C418" s="31"/>
      <c r="D418" s="69"/>
    </row>
    <row r="419" spans="1:4" s="16" customFormat="1" ht="12.75">
      <c r="A419" s="30"/>
      <c r="B419" s="30"/>
      <c r="C419" s="31"/>
      <c r="D419" s="69"/>
    </row>
    <row r="420" spans="1:4" s="7" customFormat="1" ht="12.75">
      <c r="A420" s="30"/>
      <c r="B420" s="30"/>
      <c r="C420" s="31"/>
      <c r="D420" s="69"/>
    </row>
    <row r="421" spans="1:4" ht="12.75">
      <c r="A421" s="30"/>
      <c r="C421" s="31"/>
      <c r="D421" s="69"/>
    </row>
    <row r="422" spans="1:4" ht="12.75">
      <c r="A422" s="30"/>
      <c r="C422" s="31"/>
      <c r="D422" s="69"/>
    </row>
    <row r="423" spans="1:4" ht="12.75">
      <c r="A423" s="30"/>
      <c r="C423" s="31"/>
      <c r="D423" s="69"/>
    </row>
    <row r="424" spans="1:4" ht="12.75">
      <c r="A424" s="30"/>
      <c r="C424" s="31"/>
      <c r="D424" s="69"/>
    </row>
    <row r="425" spans="1:4" ht="12.75">
      <c r="A425" s="30"/>
      <c r="C425" s="31"/>
      <c r="D425" s="69"/>
    </row>
    <row r="426" spans="1:4" ht="12.75">
      <c r="A426" s="30"/>
      <c r="C426" s="31"/>
      <c r="D426" s="69"/>
    </row>
    <row r="427" spans="1:4" ht="12.75">
      <c r="A427" s="30"/>
      <c r="C427" s="31"/>
      <c r="D427" s="69"/>
    </row>
    <row r="428" spans="1:4" ht="12.75">
      <c r="A428" s="30"/>
      <c r="C428" s="31"/>
      <c r="D428" s="69"/>
    </row>
    <row r="429" spans="1:4" ht="12.75">
      <c r="A429" s="30"/>
      <c r="C429" s="31"/>
      <c r="D429" s="69"/>
    </row>
    <row r="430" spans="1:4" ht="12.75">
      <c r="A430" s="30"/>
      <c r="C430" s="31"/>
      <c r="D430" s="69"/>
    </row>
    <row r="431" spans="1:4" ht="12.75">
      <c r="A431" s="30"/>
      <c r="C431" s="31"/>
      <c r="D431" s="69"/>
    </row>
    <row r="432" spans="1:4" ht="12.75">
      <c r="A432" s="30"/>
      <c r="C432" s="31"/>
      <c r="D432" s="69"/>
    </row>
    <row r="433" spans="1:4" ht="14.25" customHeight="1">
      <c r="A433" s="30"/>
      <c r="C433" s="31"/>
      <c r="D433" s="69"/>
    </row>
    <row r="434" spans="1:4" ht="12.75">
      <c r="A434" s="30"/>
      <c r="C434" s="31"/>
      <c r="D434" s="69"/>
    </row>
    <row r="435" spans="1:4" ht="12.75">
      <c r="A435" s="30"/>
      <c r="C435" s="31"/>
      <c r="D435" s="69"/>
    </row>
    <row r="436" spans="1:4" ht="14.25" customHeight="1">
      <c r="A436" s="30"/>
      <c r="C436" s="31"/>
      <c r="D436" s="69"/>
    </row>
    <row r="437" spans="1:4" ht="12.75">
      <c r="A437" s="30"/>
      <c r="C437" s="31"/>
      <c r="D437" s="69"/>
    </row>
    <row r="438" spans="1:4" s="7" customFormat="1" ht="12.75">
      <c r="A438" s="30"/>
      <c r="B438" s="30"/>
      <c r="C438" s="31"/>
      <c r="D438" s="69"/>
    </row>
    <row r="439" spans="1:4" s="7" customFormat="1" ht="12.75">
      <c r="A439" s="30"/>
      <c r="B439" s="30"/>
      <c r="C439" s="31"/>
      <c r="D439" s="69"/>
    </row>
    <row r="440" spans="1:4" s="7" customFormat="1" ht="12.75">
      <c r="A440" s="30"/>
      <c r="B440" s="30"/>
      <c r="C440" s="31"/>
      <c r="D440" s="69"/>
    </row>
    <row r="441" spans="1:4" s="7" customFormat="1" ht="12.75">
      <c r="A441" s="30"/>
      <c r="B441" s="30"/>
      <c r="C441" s="31"/>
      <c r="D441" s="69"/>
    </row>
    <row r="442" spans="1:4" s="7" customFormat="1" ht="12.75">
      <c r="A442" s="30"/>
      <c r="B442" s="30"/>
      <c r="C442" s="31"/>
      <c r="D442" s="69"/>
    </row>
    <row r="443" spans="1:4" s="7" customFormat="1" ht="12.75">
      <c r="A443" s="30"/>
      <c r="B443" s="30"/>
      <c r="C443" s="31"/>
      <c r="D443" s="69"/>
    </row>
    <row r="444" spans="1:4" s="7" customFormat="1" ht="12.75">
      <c r="A444" s="30"/>
      <c r="B444" s="30"/>
      <c r="C444" s="31"/>
      <c r="D444" s="69"/>
    </row>
    <row r="445" spans="1:4" ht="12.75" customHeight="1">
      <c r="A445" s="30"/>
      <c r="C445" s="31"/>
      <c r="D445" s="69"/>
    </row>
    <row r="446" spans="1:4" s="16" customFormat="1" ht="12.75">
      <c r="A446" s="30"/>
      <c r="B446" s="30"/>
      <c r="C446" s="31"/>
      <c r="D446" s="69"/>
    </row>
    <row r="447" spans="1:4" s="16" customFormat="1" ht="12.75">
      <c r="A447" s="30"/>
      <c r="B447" s="30"/>
      <c r="C447" s="31"/>
      <c r="D447" s="69"/>
    </row>
    <row r="448" spans="1:4" s="16" customFormat="1" ht="12.75">
      <c r="A448" s="30"/>
      <c r="B448" s="30"/>
      <c r="C448" s="31"/>
      <c r="D448" s="69"/>
    </row>
    <row r="449" spans="1:4" s="16" customFormat="1" ht="12.75">
      <c r="A449" s="30"/>
      <c r="B449" s="30"/>
      <c r="C449" s="31"/>
      <c r="D449" s="69"/>
    </row>
    <row r="450" spans="1:4" s="16" customFormat="1" ht="12.75">
      <c r="A450" s="30"/>
      <c r="B450" s="30"/>
      <c r="C450" s="31"/>
      <c r="D450" s="69"/>
    </row>
    <row r="451" spans="1:4" s="16" customFormat="1" ht="12.75">
      <c r="A451" s="30"/>
      <c r="B451" s="30"/>
      <c r="C451" s="31"/>
      <c r="D451" s="69"/>
    </row>
    <row r="452" spans="1:4" s="16" customFormat="1" ht="12.75">
      <c r="A452" s="30"/>
      <c r="B452" s="30"/>
      <c r="C452" s="31"/>
      <c r="D452" s="69"/>
    </row>
    <row r="453" spans="1:4" s="16" customFormat="1" ht="18" customHeight="1">
      <c r="A453" s="30"/>
      <c r="B453" s="30"/>
      <c r="C453" s="31"/>
      <c r="D453" s="69"/>
    </row>
    <row r="454" spans="1:4" ht="12.75">
      <c r="A454" s="30"/>
      <c r="C454" s="31"/>
      <c r="D454" s="69"/>
    </row>
    <row r="455" spans="1:4" s="7" customFormat="1" ht="12.75">
      <c r="A455" s="30"/>
      <c r="B455" s="30"/>
      <c r="C455" s="31"/>
      <c r="D455" s="69"/>
    </row>
    <row r="456" spans="1:4" s="7" customFormat="1" ht="12.75">
      <c r="A456" s="30"/>
      <c r="B456" s="30"/>
      <c r="C456" s="31"/>
      <c r="D456" s="69"/>
    </row>
    <row r="457" spans="1:4" s="7" customFormat="1" ht="12.75">
      <c r="A457" s="30"/>
      <c r="B457" s="30"/>
      <c r="C457" s="31"/>
      <c r="D457" s="69"/>
    </row>
    <row r="458" spans="1:4" ht="12.75" customHeight="1">
      <c r="A458" s="30"/>
      <c r="C458" s="31"/>
      <c r="D458" s="69"/>
    </row>
    <row r="459" spans="1:4" s="7" customFormat="1" ht="12.75">
      <c r="A459" s="30"/>
      <c r="B459" s="30"/>
      <c r="C459" s="31"/>
      <c r="D459" s="69"/>
    </row>
    <row r="460" spans="1:4" s="7" customFormat="1" ht="12.75">
      <c r="A460" s="30"/>
      <c r="B460" s="30"/>
      <c r="C460" s="31"/>
      <c r="D460" s="69"/>
    </row>
    <row r="461" spans="1:4" s="7" customFormat="1" ht="12.75">
      <c r="A461" s="30"/>
      <c r="B461" s="30"/>
      <c r="C461" s="31"/>
      <c r="D461" s="69"/>
    </row>
    <row r="462" spans="1:4" s="7" customFormat="1" ht="12.75">
      <c r="A462" s="30"/>
      <c r="B462" s="30"/>
      <c r="C462" s="31"/>
      <c r="D462" s="69"/>
    </row>
    <row r="463" spans="1:4" s="7" customFormat="1" ht="12.75">
      <c r="A463" s="30"/>
      <c r="B463" s="30"/>
      <c r="C463" s="31"/>
      <c r="D463" s="69"/>
    </row>
    <row r="464" spans="1:4" s="7" customFormat="1" ht="12.75">
      <c r="A464" s="30"/>
      <c r="B464" s="30"/>
      <c r="C464" s="31"/>
      <c r="D464" s="69"/>
    </row>
    <row r="465" spans="1:4" ht="12.75">
      <c r="A465" s="30"/>
      <c r="C465" s="31"/>
      <c r="D465" s="69"/>
    </row>
    <row r="466" spans="1:4" ht="12.75">
      <c r="A466" s="30"/>
      <c r="C466" s="31"/>
      <c r="D466" s="69"/>
    </row>
    <row r="467" spans="1:4" ht="12.75">
      <c r="A467" s="30"/>
      <c r="C467" s="31"/>
      <c r="D467" s="69"/>
    </row>
    <row r="468" spans="1:4" ht="14.25" customHeight="1">
      <c r="A468" s="30"/>
      <c r="C468" s="31"/>
      <c r="D468" s="69"/>
    </row>
    <row r="469" spans="1:4" ht="12.75">
      <c r="A469" s="30"/>
      <c r="C469" s="31"/>
      <c r="D469" s="69"/>
    </row>
    <row r="470" spans="1:4" ht="12.75">
      <c r="A470" s="30"/>
      <c r="C470" s="31"/>
      <c r="D470" s="69"/>
    </row>
    <row r="471" spans="1:4" ht="12.75">
      <c r="A471" s="30"/>
      <c r="C471" s="31"/>
      <c r="D471" s="69"/>
    </row>
    <row r="472" spans="1:4" ht="12.75">
      <c r="A472" s="30"/>
      <c r="C472" s="31"/>
      <c r="D472" s="69"/>
    </row>
    <row r="473" spans="1:4" ht="12.75">
      <c r="A473" s="30"/>
      <c r="C473" s="31"/>
      <c r="D473" s="69"/>
    </row>
    <row r="474" spans="1:4" ht="12.75">
      <c r="A474" s="30"/>
      <c r="C474" s="31"/>
      <c r="D474" s="69"/>
    </row>
    <row r="475" spans="1:4" ht="12.75">
      <c r="A475" s="30"/>
      <c r="C475" s="31"/>
      <c r="D475" s="69"/>
    </row>
    <row r="476" spans="1:4" ht="12.75">
      <c r="A476" s="30"/>
      <c r="C476" s="31"/>
      <c r="D476" s="69"/>
    </row>
    <row r="477" spans="1:4" ht="12.75">
      <c r="A477" s="30"/>
      <c r="C477" s="31"/>
      <c r="D477" s="69"/>
    </row>
    <row r="478" spans="1:4" ht="12.75">
      <c r="A478" s="30"/>
      <c r="C478" s="31"/>
      <c r="D478" s="69"/>
    </row>
    <row r="479" spans="1:4" ht="12.75">
      <c r="A479" s="30"/>
      <c r="C479" s="31"/>
      <c r="D479" s="69"/>
    </row>
    <row r="480" spans="1:4" ht="12.75">
      <c r="A480" s="30"/>
      <c r="C480" s="31"/>
      <c r="D480" s="69"/>
    </row>
    <row r="481" spans="1:4" ht="12.75">
      <c r="A481" s="30"/>
      <c r="C481" s="31"/>
      <c r="D481" s="69"/>
    </row>
    <row r="482" spans="1:4" ht="12.75">
      <c r="A482" s="30"/>
      <c r="C482" s="31"/>
      <c r="D482" s="69"/>
    </row>
    <row r="483" spans="1:4" ht="12.75">
      <c r="A483" s="30"/>
      <c r="C483" s="31"/>
      <c r="D483" s="69"/>
    </row>
    <row r="484" spans="1:4" ht="12.75">
      <c r="A484" s="30"/>
      <c r="C484" s="31"/>
      <c r="D484" s="69"/>
    </row>
    <row r="485" spans="1:4" ht="12.75">
      <c r="A485" s="30"/>
      <c r="C485" s="31"/>
      <c r="D485" s="69"/>
    </row>
    <row r="486" spans="1:4" ht="12.75">
      <c r="A486" s="30"/>
      <c r="C486" s="31"/>
      <c r="D486" s="69"/>
    </row>
    <row r="487" spans="1:4" ht="12.75">
      <c r="A487" s="30"/>
      <c r="C487" s="31"/>
      <c r="D487" s="69"/>
    </row>
    <row r="488" spans="1:4" ht="12.75">
      <c r="A488" s="30"/>
      <c r="C488" s="31"/>
      <c r="D488" s="69"/>
    </row>
    <row r="489" spans="1:4" ht="12.75">
      <c r="A489" s="30"/>
      <c r="C489" s="31"/>
      <c r="D489" s="69"/>
    </row>
    <row r="490" spans="1:4" ht="12.75">
      <c r="A490" s="30"/>
      <c r="C490" s="31"/>
      <c r="D490" s="69"/>
    </row>
    <row r="491" spans="1:4" ht="12.75">
      <c r="A491" s="30"/>
      <c r="C491" s="31"/>
      <c r="D491" s="69"/>
    </row>
    <row r="492" spans="1:4" ht="12.75">
      <c r="A492" s="30"/>
      <c r="C492" s="31"/>
      <c r="D492" s="69"/>
    </row>
    <row r="493" spans="1:4" ht="12.75">
      <c r="A493" s="30"/>
      <c r="C493" s="31"/>
      <c r="D493" s="69"/>
    </row>
    <row r="494" spans="1:4" ht="12.75">
      <c r="A494" s="30"/>
      <c r="C494" s="31"/>
      <c r="D494" s="69"/>
    </row>
    <row r="495" spans="1:4" ht="12.75">
      <c r="A495" s="30"/>
      <c r="C495" s="31"/>
      <c r="D495" s="69"/>
    </row>
    <row r="496" spans="1:4" ht="12.75">
      <c r="A496" s="30"/>
      <c r="C496" s="31"/>
      <c r="D496" s="69"/>
    </row>
    <row r="497" spans="1:4" ht="12.75">
      <c r="A497" s="30"/>
      <c r="C497" s="31"/>
      <c r="D497" s="69"/>
    </row>
    <row r="498" spans="1:4" ht="12.75">
      <c r="A498" s="30"/>
      <c r="C498" s="31"/>
      <c r="D498" s="69"/>
    </row>
    <row r="499" spans="1:4" ht="12.75">
      <c r="A499" s="30"/>
      <c r="C499" s="31"/>
      <c r="D499" s="69"/>
    </row>
    <row r="500" spans="1:4" ht="12.75">
      <c r="A500" s="30"/>
      <c r="C500" s="31"/>
      <c r="D500" s="69"/>
    </row>
    <row r="501" spans="1:4" s="16" customFormat="1" ht="12.75">
      <c r="A501" s="30"/>
      <c r="B501" s="30"/>
      <c r="C501" s="31"/>
      <c r="D501" s="69"/>
    </row>
    <row r="502" spans="1:4" s="16" customFormat="1" ht="12.75">
      <c r="A502" s="30"/>
      <c r="B502" s="30"/>
      <c r="C502" s="31"/>
      <c r="D502" s="69"/>
    </row>
    <row r="503" spans="1:4" s="16" customFormat="1" ht="12.75">
      <c r="A503" s="30"/>
      <c r="B503" s="30"/>
      <c r="C503" s="31"/>
      <c r="D503" s="69"/>
    </row>
    <row r="504" spans="1:4" s="16" customFormat="1" ht="12.75">
      <c r="A504" s="30"/>
      <c r="B504" s="30"/>
      <c r="C504" s="31"/>
      <c r="D504" s="69"/>
    </row>
    <row r="505" spans="1:4" s="16" customFormat="1" ht="12.75">
      <c r="A505" s="30"/>
      <c r="B505" s="30"/>
      <c r="C505" s="31"/>
      <c r="D505" s="69"/>
    </row>
    <row r="506" spans="1:4" s="16" customFormat="1" ht="12.75">
      <c r="A506" s="30"/>
      <c r="B506" s="30"/>
      <c r="C506" s="31"/>
      <c r="D506" s="69"/>
    </row>
    <row r="507" spans="1:4" s="16" customFormat="1" ht="12.75">
      <c r="A507" s="30"/>
      <c r="B507" s="30"/>
      <c r="C507" s="31"/>
      <c r="D507" s="69"/>
    </row>
    <row r="508" spans="1:4" s="16" customFormat="1" ht="12.75">
      <c r="A508" s="30"/>
      <c r="B508" s="30"/>
      <c r="C508" s="31"/>
      <c r="D508" s="69"/>
    </row>
    <row r="509" spans="1:4" s="16" customFormat="1" ht="12.75">
      <c r="A509" s="30"/>
      <c r="B509" s="30"/>
      <c r="C509" s="31"/>
      <c r="D509" s="69"/>
    </row>
    <row r="510" spans="1:4" s="16" customFormat="1" ht="12.75">
      <c r="A510" s="30"/>
      <c r="B510" s="30"/>
      <c r="C510" s="31"/>
      <c r="D510" s="69"/>
    </row>
    <row r="511" spans="1:4" s="16" customFormat="1" ht="12.75">
      <c r="A511" s="30"/>
      <c r="B511" s="30"/>
      <c r="C511" s="31"/>
      <c r="D511" s="69"/>
    </row>
    <row r="512" spans="1:4" s="16" customFormat="1" ht="12.75">
      <c r="A512" s="30"/>
      <c r="B512" s="30"/>
      <c r="C512" s="31"/>
      <c r="D512" s="69"/>
    </row>
    <row r="513" spans="1:4" s="16" customFormat="1" ht="12.75">
      <c r="A513" s="30"/>
      <c r="B513" s="30"/>
      <c r="C513" s="31"/>
      <c r="D513" s="69"/>
    </row>
    <row r="514" spans="1:4" s="16" customFormat="1" ht="12.75">
      <c r="A514" s="30"/>
      <c r="B514" s="30"/>
      <c r="C514" s="31"/>
      <c r="D514" s="69"/>
    </row>
    <row r="515" spans="1:4" s="16" customFormat="1" ht="12.75">
      <c r="A515" s="30"/>
      <c r="B515" s="30"/>
      <c r="C515" s="31"/>
      <c r="D515" s="69"/>
    </row>
    <row r="516" spans="1:4" s="16" customFormat="1" ht="12.75">
      <c r="A516" s="30"/>
      <c r="B516" s="30"/>
      <c r="C516" s="31"/>
      <c r="D516" s="69"/>
    </row>
    <row r="517" spans="1:4" s="16" customFormat="1" ht="12.75">
      <c r="A517" s="30"/>
      <c r="B517" s="30"/>
      <c r="C517" s="31"/>
      <c r="D517" s="69"/>
    </row>
    <row r="518" spans="1:4" s="16" customFormat="1" ht="12.75">
      <c r="A518" s="30"/>
      <c r="B518" s="30"/>
      <c r="C518" s="31"/>
      <c r="D518" s="69"/>
    </row>
    <row r="519" spans="1:4" s="16" customFormat="1" ht="12.75">
      <c r="A519" s="30"/>
      <c r="B519" s="30"/>
      <c r="C519" s="31"/>
      <c r="D519" s="69"/>
    </row>
    <row r="520" spans="1:4" s="16" customFormat="1" ht="12.75">
      <c r="A520" s="30"/>
      <c r="B520" s="30"/>
      <c r="C520" s="31"/>
      <c r="D520" s="69"/>
    </row>
    <row r="521" spans="1:4" s="16" customFormat="1" ht="12.75">
      <c r="A521" s="30"/>
      <c r="B521" s="30"/>
      <c r="C521" s="31"/>
      <c r="D521" s="69"/>
    </row>
    <row r="522" spans="1:4" s="16" customFormat="1" ht="12.75">
      <c r="A522" s="30"/>
      <c r="B522" s="30"/>
      <c r="C522" s="31"/>
      <c r="D522" s="69"/>
    </row>
    <row r="523" spans="1:4" s="16" customFormat="1" ht="12.75">
      <c r="A523" s="30"/>
      <c r="B523" s="30"/>
      <c r="C523" s="31"/>
      <c r="D523" s="69"/>
    </row>
    <row r="524" spans="1:4" s="16" customFormat="1" ht="12.75">
      <c r="A524" s="30"/>
      <c r="B524" s="30"/>
      <c r="C524" s="31"/>
      <c r="D524" s="69"/>
    </row>
    <row r="525" spans="1:4" s="16" customFormat="1" ht="12.75">
      <c r="A525" s="30"/>
      <c r="B525" s="30"/>
      <c r="C525" s="31"/>
      <c r="D525" s="69"/>
    </row>
    <row r="526" spans="1:4" s="16" customFormat="1" ht="12.75">
      <c r="A526" s="30"/>
      <c r="B526" s="30"/>
      <c r="C526" s="31"/>
      <c r="D526" s="69"/>
    </row>
    <row r="527" spans="1:4" s="16" customFormat="1" ht="12.75">
      <c r="A527" s="30"/>
      <c r="B527" s="30"/>
      <c r="C527" s="31"/>
      <c r="D527" s="69"/>
    </row>
    <row r="528" spans="1:4" s="16" customFormat="1" ht="12.75">
      <c r="A528" s="30"/>
      <c r="B528" s="30"/>
      <c r="C528" s="31"/>
      <c r="D528" s="69"/>
    </row>
    <row r="529" spans="1:4" s="16" customFormat="1" ht="18" customHeight="1">
      <c r="A529" s="30"/>
      <c r="B529" s="30"/>
      <c r="C529" s="31"/>
      <c r="D529" s="69"/>
    </row>
    <row r="530" spans="1:4" ht="12.75">
      <c r="A530" s="30"/>
      <c r="C530" s="31"/>
      <c r="D530" s="69"/>
    </row>
    <row r="531" spans="1:4" s="16" customFormat="1" ht="12.75">
      <c r="A531" s="30"/>
      <c r="B531" s="30"/>
      <c r="C531" s="31"/>
      <c r="D531" s="69"/>
    </row>
    <row r="532" spans="1:4" s="16" customFormat="1" ht="12.75">
      <c r="A532" s="30"/>
      <c r="B532" s="30"/>
      <c r="C532" s="31"/>
      <c r="D532" s="69"/>
    </row>
    <row r="533" spans="1:4" s="16" customFormat="1" ht="12.75">
      <c r="A533" s="30"/>
      <c r="B533" s="30"/>
      <c r="C533" s="31"/>
      <c r="D533" s="69"/>
    </row>
    <row r="534" spans="1:4" s="16" customFormat="1" ht="18" customHeight="1">
      <c r="A534" s="30"/>
      <c r="B534" s="30"/>
      <c r="C534" s="31"/>
      <c r="D534" s="69"/>
    </row>
    <row r="535" spans="1:4" ht="12.75">
      <c r="A535" s="30"/>
      <c r="C535" s="31"/>
      <c r="D535" s="69"/>
    </row>
    <row r="536" spans="1:4" ht="14.25" customHeight="1">
      <c r="A536" s="30"/>
      <c r="C536" s="31"/>
      <c r="D536" s="69"/>
    </row>
    <row r="537" spans="1:4" ht="14.25" customHeight="1">
      <c r="A537" s="30"/>
      <c r="C537" s="31"/>
      <c r="D537" s="69"/>
    </row>
    <row r="538" spans="1:4" ht="14.25" customHeight="1">
      <c r="A538" s="30"/>
      <c r="C538" s="31"/>
      <c r="D538" s="69"/>
    </row>
    <row r="539" spans="1:4" ht="12.75">
      <c r="A539" s="30"/>
      <c r="C539" s="31"/>
      <c r="D539" s="69"/>
    </row>
    <row r="540" spans="1:4" ht="14.25" customHeight="1">
      <c r="A540" s="30"/>
      <c r="C540" s="31"/>
      <c r="D540" s="69"/>
    </row>
    <row r="541" spans="1:4" ht="12.75">
      <c r="A541" s="30"/>
      <c r="C541" s="31"/>
      <c r="D541" s="69"/>
    </row>
    <row r="542" spans="1:4" ht="14.25" customHeight="1">
      <c r="A542" s="30"/>
      <c r="C542" s="31"/>
      <c r="D542" s="69"/>
    </row>
    <row r="543" spans="1:4" ht="12.75">
      <c r="A543" s="30"/>
      <c r="C543" s="31"/>
      <c r="D543" s="69"/>
    </row>
    <row r="544" spans="1:4" s="16" customFormat="1" ht="30" customHeight="1">
      <c r="A544" s="30"/>
      <c r="B544" s="30"/>
      <c r="C544" s="31"/>
      <c r="D544" s="69"/>
    </row>
    <row r="545" spans="1:4" s="16" customFormat="1" ht="12.75">
      <c r="A545" s="30"/>
      <c r="B545" s="30"/>
      <c r="C545" s="31"/>
      <c r="D545" s="69"/>
    </row>
    <row r="546" spans="1:4" s="16" customFormat="1" ht="12.75">
      <c r="A546" s="30"/>
      <c r="B546" s="30"/>
      <c r="C546" s="31"/>
      <c r="D546" s="69"/>
    </row>
    <row r="547" spans="1:4" s="16" customFormat="1" ht="12.75">
      <c r="A547" s="30"/>
      <c r="B547" s="30"/>
      <c r="C547" s="31"/>
      <c r="D547" s="69"/>
    </row>
    <row r="548" spans="1:4" s="16" customFormat="1" ht="12.75">
      <c r="A548" s="30"/>
      <c r="B548" s="30"/>
      <c r="C548" s="31"/>
      <c r="D548" s="69"/>
    </row>
    <row r="549" spans="1:4" s="16" customFormat="1" ht="12.75">
      <c r="A549" s="30"/>
      <c r="B549" s="30"/>
      <c r="C549" s="31"/>
      <c r="D549" s="69"/>
    </row>
    <row r="550" spans="1:4" s="16" customFormat="1" ht="12.75">
      <c r="A550" s="30"/>
      <c r="B550" s="30"/>
      <c r="C550" s="31"/>
      <c r="D550" s="69"/>
    </row>
    <row r="551" spans="1:4" s="16" customFormat="1" ht="12.75">
      <c r="A551" s="30"/>
      <c r="B551" s="30"/>
      <c r="C551" s="31"/>
      <c r="D551" s="69"/>
    </row>
    <row r="552" spans="1:4" s="16" customFormat="1" ht="12.75">
      <c r="A552" s="30"/>
      <c r="B552" s="30"/>
      <c r="C552" s="31"/>
      <c r="D552" s="69"/>
    </row>
    <row r="553" spans="1:4" s="16" customFormat="1" ht="12.75">
      <c r="A553" s="30"/>
      <c r="B553" s="30"/>
      <c r="C553" s="31"/>
      <c r="D553" s="69"/>
    </row>
    <row r="554" spans="1:4" s="16" customFormat="1" ht="12.75">
      <c r="A554" s="30"/>
      <c r="B554" s="30"/>
      <c r="C554" s="31"/>
      <c r="D554" s="69"/>
    </row>
    <row r="555" spans="1:4" s="16" customFormat="1" ht="12.75">
      <c r="A555" s="30"/>
      <c r="B555" s="30"/>
      <c r="C555" s="31"/>
      <c r="D555" s="69"/>
    </row>
    <row r="556" spans="1:4" s="16" customFormat="1" ht="12.75">
      <c r="A556" s="30"/>
      <c r="B556" s="30"/>
      <c r="C556" s="31"/>
      <c r="D556" s="69"/>
    </row>
    <row r="557" spans="1:4" s="16" customFormat="1" ht="12.75">
      <c r="A557" s="30"/>
      <c r="B557" s="30"/>
      <c r="C557" s="31"/>
      <c r="D557" s="69"/>
    </row>
    <row r="558" spans="1:4" s="16" customFormat="1" ht="12.75">
      <c r="A558" s="30"/>
      <c r="B558" s="30"/>
      <c r="C558" s="31"/>
      <c r="D558" s="69"/>
    </row>
    <row r="559" spans="1:4" ht="12.75">
      <c r="A559" s="30"/>
      <c r="C559" s="31"/>
      <c r="D559" s="69"/>
    </row>
    <row r="560" spans="1:4" ht="12.75">
      <c r="A560" s="30"/>
      <c r="C560" s="31"/>
      <c r="D560" s="69"/>
    </row>
    <row r="561" spans="1:4" ht="18" customHeight="1">
      <c r="A561" s="30"/>
      <c r="C561" s="31"/>
      <c r="D561" s="69"/>
    </row>
    <row r="562" spans="1:4" ht="20.25" customHeight="1">
      <c r="A562" s="30"/>
      <c r="C562" s="31"/>
      <c r="D562" s="69"/>
    </row>
    <row r="563" spans="1:4" ht="12.75">
      <c r="A563" s="30"/>
      <c r="C563" s="31"/>
      <c r="D563" s="69"/>
    </row>
    <row r="564" spans="1:4" ht="12.75">
      <c r="A564" s="30"/>
      <c r="C564" s="31"/>
      <c r="D564" s="69"/>
    </row>
    <row r="565" spans="1:4" ht="12.75">
      <c r="A565" s="30"/>
      <c r="C565" s="31"/>
      <c r="D565" s="69"/>
    </row>
    <row r="566" spans="1:4" ht="12.75">
      <c r="A566" s="30"/>
      <c r="C566" s="31"/>
      <c r="D566" s="69"/>
    </row>
    <row r="567" spans="1:4" ht="12.75">
      <c r="A567" s="30"/>
      <c r="C567" s="31"/>
      <c r="D567" s="69"/>
    </row>
    <row r="568" spans="1:4" ht="12.75">
      <c r="A568" s="30"/>
      <c r="C568" s="31"/>
      <c r="D568" s="69"/>
    </row>
    <row r="569" spans="1:4" ht="12.75">
      <c r="A569" s="30"/>
      <c r="C569" s="31"/>
      <c r="D569" s="69"/>
    </row>
    <row r="570" spans="1:4" ht="12.75">
      <c r="A570" s="30"/>
      <c r="C570" s="31"/>
      <c r="D570" s="69"/>
    </row>
    <row r="571" spans="1:4" ht="12.75">
      <c r="A571" s="30"/>
      <c r="C571" s="31"/>
      <c r="D571" s="69"/>
    </row>
    <row r="572" spans="1:4" ht="12.75">
      <c r="A572" s="30"/>
      <c r="C572" s="31"/>
      <c r="D572" s="69"/>
    </row>
    <row r="573" spans="1:4" ht="12.75">
      <c r="A573" s="30"/>
      <c r="C573" s="31"/>
      <c r="D573" s="69"/>
    </row>
    <row r="574" spans="1:4" ht="12.75">
      <c r="A574" s="30"/>
      <c r="C574" s="31"/>
      <c r="D574" s="69"/>
    </row>
    <row r="575" spans="1:4" ht="12.75">
      <c r="A575" s="30"/>
      <c r="C575" s="31"/>
      <c r="D575" s="69"/>
    </row>
    <row r="576" spans="1:4" ht="12.75">
      <c r="A576" s="30"/>
      <c r="C576" s="31"/>
      <c r="D576" s="69"/>
    </row>
    <row r="577" spans="1:4" ht="12.75">
      <c r="A577" s="30"/>
      <c r="C577" s="31"/>
      <c r="D577" s="69"/>
    </row>
    <row r="578" spans="1:4" ht="12.75">
      <c r="A578" s="30"/>
      <c r="C578" s="31"/>
      <c r="D578" s="69"/>
    </row>
    <row r="579" spans="1:4" ht="12.75">
      <c r="A579" s="30"/>
      <c r="C579" s="31"/>
      <c r="D579" s="69"/>
    </row>
    <row r="580" spans="1:4" ht="12.75">
      <c r="A580" s="30"/>
      <c r="C580" s="31"/>
      <c r="D580" s="69"/>
    </row>
    <row r="581" spans="1:4" ht="12.75">
      <c r="A581" s="30"/>
      <c r="C581" s="31"/>
      <c r="D581" s="69"/>
    </row>
    <row r="582" spans="1:4" ht="12.75">
      <c r="A582" s="30"/>
      <c r="C582" s="31"/>
      <c r="D582" s="69"/>
    </row>
    <row r="583" spans="1:4" ht="12.75">
      <c r="A583" s="30"/>
      <c r="C583" s="31"/>
      <c r="D583" s="69"/>
    </row>
    <row r="584" spans="1:4" ht="12.75">
      <c r="A584" s="30"/>
      <c r="C584" s="31"/>
      <c r="D584" s="69"/>
    </row>
    <row r="585" spans="1:4" ht="12.75">
      <c r="A585" s="30"/>
      <c r="C585" s="31"/>
      <c r="D585" s="69"/>
    </row>
    <row r="586" spans="1:4" ht="12.75">
      <c r="A586" s="30"/>
      <c r="C586" s="31"/>
      <c r="D586" s="69"/>
    </row>
    <row r="587" spans="1:4" ht="12.75">
      <c r="A587" s="30"/>
      <c r="C587" s="31"/>
      <c r="D587" s="69"/>
    </row>
    <row r="588" spans="1:4" ht="12.75">
      <c r="A588" s="30"/>
      <c r="C588" s="31"/>
      <c r="D588" s="69"/>
    </row>
    <row r="589" spans="1:4" ht="12.75">
      <c r="A589" s="30"/>
      <c r="C589" s="31"/>
      <c r="D589" s="69"/>
    </row>
    <row r="590" spans="1:4" ht="12.75">
      <c r="A590" s="30"/>
      <c r="C590" s="31"/>
      <c r="D590" s="69"/>
    </row>
    <row r="591" spans="1:4" ht="12.75">
      <c r="A591" s="30"/>
      <c r="C591" s="31"/>
      <c r="D591" s="69"/>
    </row>
    <row r="592" spans="1:4" ht="12.75">
      <c r="A592" s="30"/>
      <c r="C592" s="31"/>
      <c r="D592" s="69"/>
    </row>
    <row r="593" spans="1:4" ht="12.75">
      <c r="A593" s="30"/>
      <c r="C593" s="31"/>
      <c r="D593" s="69"/>
    </row>
    <row r="594" spans="1:4" ht="12.75">
      <c r="A594" s="30"/>
      <c r="C594" s="31"/>
      <c r="D594" s="69"/>
    </row>
    <row r="595" spans="1:4" ht="12.75">
      <c r="A595" s="30"/>
      <c r="C595" s="31"/>
      <c r="D595" s="69"/>
    </row>
    <row r="596" spans="1:4" ht="12.75">
      <c r="A596" s="30"/>
      <c r="C596" s="31"/>
      <c r="D596" s="69"/>
    </row>
    <row r="597" spans="1:4" ht="12.75">
      <c r="A597" s="30"/>
      <c r="C597" s="31"/>
      <c r="D597" s="69"/>
    </row>
    <row r="598" spans="1:4" ht="12.75">
      <c r="A598" s="30"/>
      <c r="C598" s="31"/>
      <c r="D598" s="69"/>
    </row>
    <row r="599" spans="1:4" ht="12.75">
      <c r="A599" s="30"/>
      <c r="C599" s="31"/>
      <c r="D599" s="69"/>
    </row>
    <row r="600" spans="1:4" ht="12.75">
      <c r="A600" s="30"/>
      <c r="C600" s="31"/>
      <c r="D600" s="69"/>
    </row>
    <row r="601" spans="1:4" ht="12.75">
      <c r="A601" s="30"/>
      <c r="C601" s="31"/>
      <c r="D601" s="69"/>
    </row>
    <row r="602" spans="1:4" ht="12.75">
      <c r="A602" s="30"/>
      <c r="C602" s="31"/>
      <c r="D602" s="69"/>
    </row>
    <row r="603" spans="1:4" ht="12.75">
      <c r="A603" s="30"/>
      <c r="C603" s="31"/>
      <c r="D603" s="69"/>
    </row>
    <row r="604" spans="1:4" ht="12.75">
      <c r="A604" s="30"/>
      <c r="C604" s="31"/>
      <c r="D604" s="69"/>
    </row>
    <row r="605" spans="1:4" ht="12.75">
      <c r="A605" s="30"/>
      <c r="C605" s="31"/>
      <c r="D605" s="69"/>
    </row>
    <row r="606" spans="1:4" ht="12.75">
      <c r="A606" s="30"/>
      <c r="C606" s="31"/>
      <c r="D606" s="69"/>
    </row>
    <row r="607" spans="1:4" ht="12.75">
      <c r="A607" s="30"/>
      <c r="C607" s="31"/>
      <c r="D607" s="69"/>
    </row>
    <row r="608" spans="1:4" ht="12.75">
      <c r="A608" s="30"/>
      <c r="C608" s="31"/>
      <c r="D608" s="69"/>
    </row>
    <row r="609" spans="1:4" ht="12.75">
      <c r="A609" s="30"/>
      <c r="C609" s="31"/>
      <c r="D609" s="69"/>
    </row>
    <row r="610" spans="1:4" ht="12.75">
      <c r="A610" s="30"/>
      <c r="C610" s="31"/>
      <c r="D610" s="69"/>
    </row>
    <row r="611" spans="1:4" ht="12.75">
      <c r="A611" s="30"/>
      <c r="C611" s="31"/>
      <c r="D611" s="69"/>
    </row>
    <row r="612" spans="1:4" ht="12.75">
      <c r="A612" s="30"/>
      <c r="C612" s="31"/>
      <c r="D612" s="69"/>
    </row>
    <row r="613" spans="1:4" ht="12.75">
      <c r="A613" s="30"/>
      <c r="C613" s="31"/>
      <c r="D613" s="69"/>
    </row>
    <row r="614" spans="1:4" ht="12.75">
      <c r="A614" s="30"/>
      <c r="C614" s="31"/>
      <c r="D614" s="69"/>
    </row>
    <row r="615" spans="1:4" ht="12.75">
      <c r="A615" s="30"/>
      <c r="C615" s="31"/>
      <c r="D615" s="69"/>
    </row>
    <row r="616" spans="1:4" ht="12.75">
      <c r="A616" s="30"/>
      <c r="C616" s="31"/>
      <c r="D616" s="69"/>
    </row>
    <row r="617" spans="1:4" ht="12.75">
      <c r="A617" s="30"/>
      <c r="C617" s="31"/>
      <c r="D617" s="69"/>
    </row>
    <row r="618" spans="1:4" ht="12.75">
      <c r="A618" s="30"/>
      <c r="C618" s="31"/>
      <c r="D618" s="69"/>
    </row>
    <row r="619" spans="1:4" ht="12.75">
      <c r="A619" s="30"/>
      <c r="C619" s="31"/>
      <c r="D619" s="69"/>
    </row>
    <row r="620" spans="1:4" ht="12.75">
      <c r="A620" s="30"/>
      <c r="C620" s="31"/>
      <c r="D620" s="69"/>
    </row>
    <row r="621" spans="1:4" ht="12.75">
      <c r="A621" s="30"/>
      <c r="C621" s="31"/>
      <c r="D621" s="69"/>
    </row>
    <row r="622" spans="1:4" ht="12.75">
      <c r="A622" s="30"/>
      <c r="C622" s="31"/>
      <c r="D622" s="69"/>
    </row>
    <row r="623" spans="1:4" ht="12.75">
      <c r="A623" s="30"/>
      <c r="C623" s="31"/>
      <c r="D623" s="69"/>
    </row>
    <row r="624" spans="1:4" ht="12.75">
      <c r="A624" s="30"/>
      <c r="C624" s="31"/>
      <c r="D624" s="69"/>
    </row>
    <row r="625" spans="1:4" ht="12.75">
      <c r="A625" s="30"/>
      <c r="C625" s="31"/>
      <c r="D625" s="69"/>
    </row>
    <row r="626" spans="1:4" ht="12.75">
      <c r="A626" s="30"/>
      <c r="C626" s="31"/>
      <c r="D626" s="69"/>
    </row>
    <row r="627" spans="1:4" ht="12.75">
      <c r="A627" s="30"/>
      <c r="C627" s="31"/>
      <c r="D627" s="69"/>
    </row>
    <row r="628" spans="1:4" ht="12.75">
      <c r="A628" s="30"/>
      <c r="C628" s="31"/>
      <c r="D628" s="69"/>
    </row>
    <row r="629" spans="1:4" ht="12.75">
      <c r="A629" s="30"/>
      <c r="C629" s="31"/>
      <c r="D629" s="69"/>
    </row>
    <row r="630" spans="1:4" ht="12.75">
      <c r="A630" s="30"/>
      <c r="C630" s="31"/>
      <c r="D630" s="69"/>
    </row>
    <row r="631" spans="1:4" ht="12.75">
      <c r="A631" s="30"/>
      <c r="C631" s="31"/>
      <c r="D631" s="69"/>
    </row>
    <row r="632" spans="1:4" ht="12.75">
      <c r="A632" s="30"/>
      <c r="C632" s="31"/>
      <c r="D632" s="69"/>
    </row>
    <row r="633" spans="1:4" ht="12.75">
      <c r="A633" s="30"/>
      <c r="C633" s="31"/>
      <c r="D633" s="69"/>
    </row>
    <row r="634" spans="1:4" ht="12.75">
      <c r="A634" s="30"/>
      <c r="C634" s="31"/>
      <c r="D634" s="69"/>
    </row>
    <row r="635" spans="1:4" ht="12.75">
      <c r="A635" s="30"/>
      <c r="C635" s="31"/>
      <c r="D635" s="69"/>
    </row>
    <row r="636" spans="1:4" ht="12.75">
      <c r="A636" s="30"/>
      <c r="C636" s="31"/>
      <c r="D636" s="69"/>
    </row>
    <row r="637" spans="1:4" ht="12.75">
      <c r="A637" s="30"/>
      <c r="C637" s="31"/>
      <c r="D637" s="69"/>
    </row>
    <row r="638" spans="1:4" ht="12.75">
      <c r="A638" s="30"/>
      <c r="C638" s="31"/>
      <c r="D638" s="69"/>
    </row>
    <row r="639" spans="1:4" ht="12.75">
      <c r="A639" s="30"/>
      <c r="C639" s="31"/>
      <c r="D639" s="69"/>
    </row>
    <row r="640" spans="1:4" ht="12.75">
      <c r="A640" s="30"/>
      <c r="C640" s="31"/>
      <c r="D640" s="69"/>
    </row>
    <row r="641" spans="1:4" ht="12.75">
      <c r="A641" s="30"/>
      <c r="C641" s="31"/>
      <c r="D641" s="69"/>
    </row>
    <row r="642" spans="1:4" ht="12.75">
      <c r="A642" s="30"/>
      <c r="C642" s="31"/>
      <c r="D642" s="69"/>
    </row>
    <row r="643" spans="1:4" ht="12.75">
      <c r="A643" s="30"/>
      <c r="C643" s="31"/>
      <c r="D643" s="69"/>
    </row>
    <row r="644" spans="1:4" ht="12.75">
      <c r="A644" s="30"/>
      <c r="C644" s="31"/>
      <c r="D644" s="69"/>
    </row>
    <row r="645" spans="1:4" ht="12.75">
      <c r="A645" s="30"/>
      <c r="C645" s="31"/>
      <c r="D645" s="69"/>
    </row>
    <row r="646" spans="1:4" ht="12.75">
      <c r="A646" s="30"/>
      <c r="C646" s="31"/>
      <c r="D646" s="69"/>
    </row>
    <row r="647" spans="1:4" ht="12.75">
      <c r="A647" s="30"/>
      <c r="C647" s="31"/>
      <c r="D647" s="69"/>
    </row>
    <row r="648" spans="1:4" ht="12.75">
      <c r="A648" s="30"/>
      <c r="C648" s="31"/>
      <c r="D648" s="69"/>
    </row>
    <row r="649" spans="1:4" ht="12.75">
      <c r="A649" s="30"/>
      <c r="C649" s="31"/>
      <c r="D649" s="69"/>
    </row>
    <row r="650" spans="1:4" ht="12.75">
      <c r="A650" s="30"/>
      <c r="C650" s="31"/>
      <c r="D650" s="69"/>
    </row>
    <row r="651" spans="1:4" ht="12.75">
      <c r="A651" s="30"/>
      <c r="C651" s="31"/>
      <c r="D651" s="69"/>
    </row>
    <row r="652" spans="1:4" ht="12.75">
      <c r="A652" s="30"/>
      <c r="C652" s="31"/>
      <c r="D652" s="69"/>
    </row>
    <row r="653" spans="1:4" ht="12.75">
      <c r="A653" s="30"/>
      <c r="C653" s="31"/>
      <c r="D653" s="69"/>
    </row>
    <row r="654" spans="1:4" ht="12.75">
      <c r="A654" s="30"/>
      <c r="C654" s="31"/>
      <c r="D654" s="69"/>
    </row>
    <row r="655" spans="1:4" ht="12.75">
      <c r="A655" s="30"/>
      <c r="C655" s="31"/>
      <c r="D655" s="69"/>
    </row>
    <row r="656" spans="1:4" ht="12.75">
      <c r="A656" s="30"/>
      <c r="C656" s="31"/>
      <c r="D656" s="69"/>
    </row>
    <row r="657" spans="1:4" ht="12.75">
      <c r="A657" s="30"/>
      <c r="C657" s="31"/>
      <c r="D657" s="69"/>
    </row>
    <row r="658" spans="1:4" ht="12.75">
      <c r="A658" s="30"/>
      <c r="C658" s="31"/>
      <c r="D658" s="69"/>
    </row>
    <row r="659" spans="1:4" ht="12.75">
      <c r="A659" s="30"/>
      <c r="C659" s="31"/>
      <c r="D659" s="69"/>
    </row>
    <row r="660" spans="1:4" ht="12.75">
      <c r="A660" s="30"/>
      <c r="C660" s="31"/>
      <c r="D660" s="69"/>
    </row>
    <row r="661" spans="1:4" ht="12.75">
      <c r="A661" s="30"/>
      <c r="C661" s="31"/>
      <c r="D661" s="69"/>
    </row>
    <row r="662" spans="1:4" ht="12.75">
      <c r="A662" s="30"/>
      <c r="C662" s="31"/>
      <c r="D662" s="69"/>
    </row>
    <row r="663" spans="1:4" ht="12.75">
      <c r="A663" s="30"/>
      <c r="C663" s="31"/>
      <c r="D663" s="69"/>
    </row>
    <row r="664" spans="1:4" ht="12.75">
      <c r="A664" s="30"/>
      <c r="C664" s="31"/>
      <c r="D664" s="69"/>
    </row>
    <row r="665" spans="1:4" ht="12.75">
      <c r="A665" s="30"/>
      <c r="C665" s="31"/>
      <c r="D665" s="69"/>
    </row>
    <row r="666" spans="1:4" ht="12.75">
      <c r="A666" s="30"/>
      <c r="C666" s="31"/>
      <c r="D666" s="69"/>
    </row>
    <row r="667" spans="1:4" ht="12.75">
      <c r="A667" s="30"/>
      <c r="C667" s="31"/>
      <c r="D667" s="69"/>
    </row>
    <row r="668" spans="1:4" ht="12.75">
      <c r="A668" s="30"/>
      <c r="C668" s="31"/>
      <c r="D668" s="69"/>
    </row>
    <row r="669" spans="1:4" ht="12.75">
      <c r="A669" s="30"/>
      <c r="C669" s="31"/>
      <c r="D669" s="69"/>
    </row>
    <row r="670" spans="1:4" ht="12.75">
      <c r="A670" s="30"/>
      <c r="C670" s="31"/>
      <c r="D670" s="69"/>
    </row>
    <row r="671" spans="1:4" ht="12.75">
      <c r="A671" s="30"/>
      <c r="C671" s="31"/>
      <c r="D671" s="69"/>
    </row>
    <row r="672" spans="1:4" ht="12.75">
      <c r="A672" s="30"/>
      <c r="C672" s="31"/>
      <c r="D672" s="69"/>
    </row>
    <row r="673" spans="1:4" ht="12.75">
      <c r="A673" s="30"/>
      <c r="C673" s="31"/>
      <c r="D673" s="69"/>
    </row>
    <row r="674" spans="1:4" ht="12.75">
      <c r="A674" s="30"/>
      <c r="C674" s="31"/>
      <c r="D674" s="69"/>
    </row>
    <row r="675" spans="1:4" ht="12.75">
      <c r="A675" s="30"/>
      <c r="C675" s="31"/>
      <c r="D675" s="69"/>
    </row>
    <row r="676" spans="1:4" ht="12.75">
      <c r="A676" s="30"/>
      <c r="C676" s="31"/>
      <c r="D676" s="69"/>
    </row>
    <row r="677" spans="1:4" ht="12.75">
      <c r="A677" s="30"/>
      <c r="C677" s="31"/>
      <c r="D677" s="69"/>
    </row>
    <row r="678" spans="1:4" ht="12.75">
      <c r="A678" s="30"/>
      <c r="C678" s="31"/>
      <c r="D678" s="69"/>
    </row>
    <row r="679" spans="1:4" ht="12.75">
      <c r="A679" s="30"/>
      <c r="C679" s="31"/>
      <c r="D679" s="69"/>
    </row>
    <row r="680" spans="1:4" ht="12.75">
      <c r="A680" s="30"/>
      <c r="C680" s="31"/>
      <c r="D680" s="69"/>
    </row>
    <row r="681" spans="1:4" ht="12.75">
      <c r="A681" s="30"/>
      <c r="C681" s="31"/>
      <c r="D681" s="69"/>
    </row>
    <row r="682" spans="1:4" ht="12.75">
      <c r="A682" s="30"/>
      <c r="C682" s="31"/>
      <c r="D682" s="69"/>
    </row>
    <row r="683" spans="1:4" ht="12.75">
      <c r="A683" s="30"/>
      <c r="C683" s="31"/>
      <c r="D683" s="69"/>
    </row>
    <row r="684" spans="1:4" ht="12.75">
      <c r="A684" s="30"/>
      <c r="C684" s="31"/>
      <c r="D684" s="69"/>
    </row>
    <row r="685" spans="1:4" ht="12.75">
      <c r="A685" s="30"/>
      <c r="C685" s="31"/>
      <c r="D685" s="69"/>
    </row>
    <row r="686" spans="1:4" ht="12.75">
      <c r="A686" s="30"/>
      <c r="C686" s="31"/>
      <c r="D686" s="69"/>
    </row>
    <row r="687" spans="1:4" ht="12.75">
      <c r="A687" s="30"/>
      <c r="C687" s="31"/>
      <c r="D687" s="69"/>
    </row>
    <row r="688" spans="1:4" ht="12.75">
      <c r="A688" s="30"/>
      <c r="C688" s="31"/>
      <c r="D688" s="69"/>
    </row>
    <row r="689" spans="1:4" ht="12.75">
      <c r="A689" s="30"/>
      <c r="C689" s="31"/>
      <c r="D689" s="69"/>
    </row>
    <row r="690" spans="1:4" ht="12.75">
      <c r="A690" s="30"/>
      <c r="C690" s="31"/>
      <c r="D690" s="69"/>
    </row>
    <row r="691" spans="1:4" ht="12.75">
      <c r="A691" s="30"/>
      <c r="C691" s="31"/>
      <c r="D691" s="69"/>
    </row>
    <row r="692" spans="1:4" ht="12.75">
      <c r="A692" s="30"/>
      <c r="C692" s="31"/>
      <c r="D692" s="69"/>
    </row>
    <row r="693" spans="1:4" ht="12.75">
      <c r="A693" s="30"/>
      <c r="C693" s="31"/>
      <c r="D693" s="69"/>
    </row>
    <row r="694" spans="1:4" ht="12.75">
      <c r="A694" s="30"/>
      <c r="C694" s="31"/>
      <c r="D694" s="69"/>
    </row>
    <row r="695" spans="1:4" ht="12.75">
      <c r="A695" s="30"/>
      <c r="C695" s="31"/>
      <c r="D695" s="69"/>
    </row>
    <row r="696" spans="1:4" ht="12.75">
      <c r="A696" s="30"/>
      <c r="C696" s="31"/>
      <c r="D696" s="69"/>
    </row>
    <row r="697" spans="1:4" ht="12.75">
      <c r="A697" s="30"/>
      <c r="C697" s="31"/>
      <c r="D697" s="69"/>
    </row>
    <row r="698" spans="1:4" ht="12.75">
      <c r="A698" s="30"/>
      <c r="C698" s="31"/>
      <c r="D698" s="69"/>
    </row>
    <row r="699" spans="1:4" ht="12.75">
      <c r="A699" s="30"/>
      <c r="C699" s="31"/>
      <c r="D699" s="69"/>
    </row>
    <row r="700" spans="1:4" ht="12.75">
      <c r="A700" s="30"/>
      <c r="C700" s="31"/>
      <c r="D700" s="69"/>
    </row>
    <row r="701" spans="1:4" ht="12.75">
      <c r="A701" s="30"/>
      <c r="C701" s="31"/>
      <c r="D701" s="69"/>
    </row>
    <row r="702" spans="1:4" ht="12.75">
      <c r="A702" s="30"/>
      <c r="C702" s="31"/>
      <c r="D702" s="69"/>
    </row>
    <row r="703" spans="1:4" ht="12.75">
      <c r="A703" s="30"/>
      <c r="C703" s="31"/>
      <c r="D703" s="69"/>
    </row>
    <row r="704" spans="1:4" ht="12.75">
      <c r="A704" s="30"/>
      <c r="C704" s="31"/>
      <c r="D704" s="69"/>
    </row>
    <row r="705" spans="1:4" ht="12.75">
      <c r="A705" s="30"/>
      <c r="C705" s="31"/>
      <c r="D705" s="69"/>
    </row>
    <row r="706" spans="1:4" ht="12.75">
      <c r="A706" s="30"/>
      <c r="C706" s="31"/>
      <c r="D706" s="69"/>
    </row>
    <row r="707" spans="1:4" ht="12.75">
      <c r="A707" s="30"/>
      <c r="C707" s="31"/>
      <c r="D707" s="69"/>
    </row>
    <row r="708" spans="1:4" ht="12.75">
      <c r="A708" s="30"/>
      <c r="C708" s="31"/>
      <c r="D708" s="69"/>
    </row>
    <row r="709" spans="1:4" ht="12.75">
      <c r="A709" s="30"/>
      <c r="C709" s="31"/>
      <c r="D709" s="69"/>
    </row>
    <row r="710" spans="1:4" ht="12.75">
      <c r="A710" s="30"/>
      <c r="C710" s="31"/>
      <c r="D710" s="69"/>
    </row>
    <row r="711" spans="1:4" ht="12.75">
      <c r="A711" s="30"/>
      <c r="C711" s="31"/>
      <c r="D711" s="69"/>
    </row>
    <row r="712" spans="1:4" ht="12.75">
      <c r="A712" s="30"/>
      <c r="C712" s="31"/>
      <c r="D712" s="69"/>
    </row>
    <row r="713" spans="1:4" ht="12.75">
      <c r="A713" s="30"/>
      <c r="C713" s="31"/>
      <c r="D713" s="69"/>
    </row>
    <row r="714" spans="1:4" ht="12.75">
      <c r="A714" s="30"/>
      <c r="C714" s="31"/>
      <c r="D714" s="69"/>
    </row>
    <row r="715" spans="1:4" ht="12.75">
      <c r="A715" s="30"/>
      <c r="C715" s="31"/>
      <c r="D715" s="69"/>
    </row>
    <row r="716" spans="1:4" ht="12.75">
      <c r="A716" s="30"/>
      <c r="C716" s="31"/>
      <c r="D716" s="69"/>
    </row>
    <row r="717" spans="1:4" ht="12.75">
      <c r="A717" s="30"/>
      <c r="C717" s="31"/>
      <c r="D717" s="69"/>
    </row>
    <row r="718" spans="1:4" ht="12.75">
      <c r="A718" s="30"/>
      <c r="C718" s="31"/>
      <c r="D718" s="69"/>
    </row>
    <row r="719" spans="1:4" ht="12.75">
      <c r="A719" s="30"/>
      <c r="C719" s="31"/>
      <c r="D719" s="69"/>
    </row>
    <row r="720" spans="1:4" ht="12.75">
      <c r="A720" s="30"/>
      <c r="C720" s="31"/>
      <c r="D720" s="69"/>
    </row>
    <row r="721" spans="1:4" ht="12.75">
      <c r="A721" s="30"/>
      <c r="C721" s="31"/>
      <c r="D721" s="69"/>
    </row>
    <row r="722" spans="1:4" ht="12.75">
      <c r="A722" s="30"/>
      <c r="C722" s="31"/>
      <c r="D722" s="69"/>
    </row>
    <row r="723" spans="1:4" ht="12.75">
      <c r="A723" s="30"/>
      <c r="C723" s="31"/>
      <c r="D723" s="69"/>
    </row>
    <row r="724" spans="1:4" ht="12.75">
      <c r="A724" s="30"/>
      <c r="C724" s="31"/>
      <c r="D724" s="69"/>
    </row>
    <row r="725" spans="1:4" ht="12.75">
      <c r="A725" s="30"/>
      <c r="C725" s="31"/>
      <c r="D725" s="69"/>
    </row>
    <row r="726" spans="1:4" ht="12.75">
      <c r="A726" s="30"/>
      <c r="C726" s="31"/>
      <c r="D726" s="69"/>
    </row>
    <row r="727" spans="1:4" ht="12.75">
      <c r="A727" s="30"/>
      <c r="C727" s="31"/>
      <c r="D727" s="69"/>
    </row>
    <row r="728" spans="1:4" ht="12.75">
      <c r="A728" s="30"/>
      <c r="C728" s="31"/>
      <c r="D728" s="69"/>
    </row>
    <row r="729" spans="1:4" ht="12.75">
      <c r="A729" s="30"/>
      <c r="C729" s="31"/>
      <c r="D729" s="69"/>
    </row>
    <row r="730" spans="1:4" ht="12.75">
      <c r="A730" s="30"/>
      <c r="C730" s="31"/>
      <c r="D730" s="69"/>
    </row>
    <row r="731" spans="1:4" ht="12.75">
      <c r="A731" s="30"/>
      <c r="C731" s="31"/>
      <c r="D731" s="69"/>
    </row>
    <row r="732" spans="1:4" ht="12.75">
      <c r="A732" s="30"/>
      <c r="C732" s="31"/>
      <c r="D732" s="69"/>
    </row>
    <row r="733" spans="1:4" ht="12.75">
      <c r="A733" s="30"/>
      <c r="C733" s="31"/>
      <c r="D733" s="69"/>
    </row>
    <row r="734" spans="1:4" ht="12.75">
      <c r="A734" s="30"/>
      <c r="C734" s="31"/>
      <c r="D734" s="69"/>
    </row>
    <row r="735" spans="1:4" ht="12.75">
      <c r="A735" s="30"/>
      <c r="C735" s="31"/>
      <c r="D735" s="69"/>
    </row>
    <row r="736" spans="1:4" ht="12.75">
      <c r="A736" s="30"/>
      <c r="C736" s="31"/>
      <c r="D736" s="69"/>
    </row>
    <row r="737" spans="1:4" ht="12.75">
      <c r="A737" s="30"/>
      <c r="C737" s="31"/>
      <c r="D737" s="69"/>
    </row>
    <row r="738" spans="1:4" ht="12.75">
      <c r="A738" s="30"/>
      <c r="C738" s="31"/>
      <c r="D738" s="69"/>
    </row>
    <row r="739" spans="1:4" ht="12.75">
      <c r="A739" s="30"/>
      <c r="C739" s="31"/>
      <c r="D739" s="69"/>
    </row>
    <row r="740" spans="1:4" ht="12.75">
      <c r="A740" s="30"/>
      <c r="C740" s="31"/>
      <c r="D740" s="69"/>
    </row>
    <row r="741" spans="1:4" ht="12.75">
      <c r="A741" s="30"/>
      <c r="C741" s="31"/>
      <c r="D741" s="69"/>
    </row>
    <row r="742" spans="1:4" ht="12.75">
      <c r="A742" s="30"/>
      <c r="C742" s="31"/>
      <c r="D742" s="69"/>
    </row>
    <row r="743" spans="1:4" ht="12.75">
      <c r="A743" s="30"/>
      <c r="C743" s="31"/>
      <c r="D743" s="69"/>
    </row>
    <row r="744" spans="1:4" ht="12.75">
      <c r="A744" s="30"/>
      <c r="C744" s="31"/>
      <c r="D744" s="69"/>
    </row>
    <row r="745" spans="1:4" ht="12.75">
      <c r="A745" s="30"/>
      <c r="C745" s="31"/>
      <c r="D745" s="69"/>
    </row>
    <row r="746" spans="1:4" ht="12.75">
      <c r="A746" s="30"/>
      <c r="C746" s="31"/>
      <c r="D746" s="69"/>
    </row>
    <row r="747" spans="1:4" ht="12.75">
      <c r="A747" s="30"/>
      <c r="C747" s="31"/>
      <c r="D747" s="69"/>
    </row>
    <row r="748" spans="1:4" ht="12.75">
      <c r="A748" s="30"/>
      <c r="C748" s="31"/>
      <c r="D748" s="69"/>
    </row>
    <row r="749" spans="1:4" ht="12.75">
      <c r="A749" s="30"/>
      <c r="C749" s="31"/>
      <c r="D749" s="69"/>
    </row>
    <row r="750" spans="1:4" ht="12.75">
      <c r="A750" s="30"/>
      <c r="C750" s="31"/>
      <c r="D750" s="69"/>
    </row>
    <row r="751" spans="1:4" ht="12.75">
      <c r="A751" s="30"/>
      <c r="C751" s="31"/>
      <c r="D751" s="69"/>
    </row>
    <row r="752" spans="1:4" ht="12.75">
      <c r="A752" s="30"/>
      <c r="C752" s="31"/>
      <c r="D752" s="69"/>
    </row>
    <row r="753" spans="1:4" ht="12.75">
      <c r="A753" s="30"/>
      <c r="C753" s="31"/>
      <c r="D753" s="69"/>
    </row>
    <row r="754" spans="1:4" ht="12.75">
      <c r="A754" s="30"/>
      <c r="C754" s="31"/>
      <c r="D754" s="69"/>
    </row>
    <row r="755" spans="1:4" ht="12.75">
      <c r="A755" s="30"/>
      <c r="C755" s="31"/>
      <c r="D755" s="69"/>
    </row>
    <row r="756" spans="1:4" ht="12.75">
      <c r="A756" s="30"/>
      <c r="C756" s="31"/>
      <c r="D756" s="69"/>
    </row>
    <row r="757" spans="1:4" ht="12.75">
      <c r="A757" s="30"/>
      <c r="C757" s="31"/>
      <c r="D757" s="69"/>
    </row>
    <row r="758" spans="1:4" ht="12.75">
      <c r="A758" s="30"/>
      <c r="C758" s="31"/>
      <c r="D758" s="69"/>
    </row>
    <row r="759" spans="1:4" ht="12.75">
      <c r="A759" s="30"/>
      <c r="C759" s="31"/>
      <c r="D759" s="69"/>
    </row>
    <row r="760" spans="1:4" ht="12.75">
      <c r="A760" s="30"/>
      <c r="C760" s="31"/>
      <c r="D760" s="69"/>
    </row>
    <row r="761" spans="1:4" ht="12.75">
      <c r="A761" s="30"/>
      <c r="C761" s="31"/>
      <c r="D761" s="69"/>
    </row>
    <row r="762" spans="1:4" ht="12.75">
      <c r="A762" s="30"/>
      <c r="C762" s="31"/>
      <c r="D762" s="69"/>
    </row>
    <row r="763" spans="1:4" ht="12.75">
      <c r="A763" s="30"/>
      <c r="C763" s="31"/>
      <c r="D763" s="69"/>
    </row>
    <row r="764" spans="1:4" ht="12.75">
      <c r="A764" s="30"/>
      <c r="C764" s="31"/>
      <c r="D764" s="69"/>
    </row>
    <row r="765" spans="1:4" ht="12.75">
      <c r="A765" s="30"/>
      <c r="C765" s="31"/>
      <c r="D765" s="69"/>
    </row>
    <row r="766" spans="1:4" ht="12.75">
      <c r="A766" s="30"/>
      <c r="C766" s="31"/>
      <c r="D766" s="69"/>
    </row>
    <row r="767" spans="1:4" ht="12.75">
      <c r="A767" s="30"/>
      <c r="C767" s="31"/>
      <c r="D767" s="69"/>
    </row>
    <row r="768" spans="1:4" ht="12.75">
      <c r="A768" s="30"/>
      <c r="C768" s="31"/>
      <c r="D768" s="69"/>
    </row>
    <row r="769" spans="1:4" ht="12.75">
      <c r="A769" s="30"/>
      <c r="C769" s="31"/>
      <c r="D769" s="69"/>
    </row>
    <row r="770" spans="1:4" ht="12.75">
      <c r="A770" s="30"/>
      <c r="C770" s="31"/>
      <c r="D770" s="69"/>
    </row>
    <row r="771" spans="1:4" ht="12.75">
      <c r="A771" s="30"/>
      <c r="C771" s="31"/>
      <c r="D771" s="69"/>
    </row>
    <row r="772" spans="1:4" ht="12.75">
      <c r="A772" s="30"/>
      <c r="C772" s="31"/>
      <c r="D772" s="69"/>
    </row>
    <row r="773" spans="1:4" ht="12.75">
      <c r="A773" s="30"/>
      <c r="C773" s="31"/>
      <c r="D773" s="69"/>
    </row>
    <row r="774" spans="1:4" ht="12.75">
      <c r="A774" s="30"/>
      <c r="C774" s="31"/>
      <c r="D774" s="69"/>
    </row>
    <row r="775" spans="1:4" ht="12.75">
      <c r="A775" s="30"/>
      <c r="C775" s="31"/>
      <c r="D775" s="69"/>
    </row>
    <row r="776" spans="1:4" ht="12.75">
      <c r="A776" s="30"/>
      <c r="C776" s="31"/>
      <c r="D776" s="69"/>
    </row>
    <row r="777" spans="1:4" ht="12.75">
      <c r="A777" s="30"/>
      <c r="C777" s="31"/>
      <c r="D777" s="69"/>
    </row>
    <row r="778" spans="1:4" ht="12.75">
      <c r="A778" s="30"/>
      <c r="C778" s="31"/>
      <c r="D778" s="69"/>
    </row>
    <row r="779" spans="1:4" ht="12.75">
      <c r="A779" s="30"/>
      <c r="C779" s="31"/>
      <c r="D779" s="69"/>
    </row>
    <row r="780" spans="1:4" ht="12.75">
      <c r="A780" s="30"/>
      <c r="C780" s="31"/>
      <c r="D780" s="69"/>
    </row>
    <row r="781" spans="1:4" ht="12.75">
      <c r="A781" s="30"/>
      <c r="C781" s="31"/>
      <c r="D781" s="69"/>
    </row>
    <row r="782" spans="1:4" ht="12.75">
      <c r="A782" s="30"/>
      <c r="C782" s="31"/>
      <c r="D782" s="69"/>
    </row>
    <row r="783" spans="1:4" ht="12.75">
      <c r="A783" s="30"/>
      <c r="C783" s="31"/>
      <c r="D783" s="69"/>
    </row>
    <row r="784" spans="1:4" ht="12.75">
      <c r="A784" s="30"/>
      <c r="C784" s="31"/>
      <c r="D784" s="69"/>
    </row>
    <row r="785" spans="1:4" ht="12.75">
      <c r="A785" s="30"/>
      <c r="C785" s="31"/>
      <c r="D785" s="69"/>
    </row>
    <row r="786" spans="1:4" ht="12.75">
      <c r="A786" s="30"/>
      <c r="C786" s="31"/>
      <c r="D786" s="69"/>
    </row>
    <row r="787" spans="1:4" ht="12.75">
      <c r="A787" s="30"/>
      <c r="C787" s="31"/>
      <c r="D787" s="69"/>
    </row>
    <row r="788" spans="1:4" ht="12.75">
      <c r="A788" s="30"/>
      <c r="C788" s="31"/>
      <c r="D788" s="69"/>
    </row>
    <row r="789" spans="1:4" ht="12.75">
      <c r="A789" s="30"/>
      <c r="C789" s="31"/>
      <c r="D789" s="69"/>
    </row>
    <row r="790" spans="1:4" ht="12.75">
      <c r="A790" s="30"/>
      <c r="C790" s="31"/>
      <c r="D790" s="69"/>
    </row>
    <row r="791" spans="1:4" ht="12.75">
      <c r="A791" s="30"/>
      <c r="C791" s="31"/>
      <c r="D791" s="69"/>
    </row>
    <row r="792" spans="1:4" ht="12.75">
      <c r="A792" s="30"/>
      <c r="C792" s="31"/>
      <c r="D792" s="69"/>
    </row>
    <row r="793" spans="1:4" ht="12.75">
      <c r="A793" s="30"/>
      <c r="C793" s="31"/>
      <c r="D793" s="69"/>
    </row>
    <row r="794" spans="1:4" ht="12.75">
      <c r="A794" s="30"/>
      <c r="C794" s="31"/>
      <c r="D794" s="69"/>
    </row>
    <row r="795" spans="1:4" ht="12.75">
      <c r="A795" s="30"/>
      <c r="C795" s="31"/>
      <c r="D795" s="69"/>
    </row>
    <row r="796" spans="1:4" ht="12.75">
      <c r="A796" s="30"/>
      <c r="C796" s="31"/>
      <c r="D796" s="69"/>
    </row>
    <row r="797" spans="1:4" ht="12.75">
      <c r="A797" s="30"/>
      <c r="C797" s="31"/>
      <c r="D797" s="69"/>
    </row>
    <row r="798" spans="1:4" ht="12.75">
      <c r="A798" s="30"/>
      <c r="C798" s="31"/>
      <c r="D798" s="69"/>
    </row>
    <row r="799" spans="1:4" ht="12.75">
      <c r="A799" s="30"/>
      <c r="C799" s="31"/>
      <c r="D799" s="69"/>
    </row>
    <row r="800" spans="1:4" ht="12.75">
      <c r="A800" s="30"/>
      <c r="C800" s="31"/>
      <c r="D800" s="69"/>
    </row>
    <row r="801" spans="1:4" ht="12.75">
      <c r="A801" s="30"/>
      <c r="C801" s="31"/>
      <c r="D801" s="69"/>
    </row>
    <row r="802" spans="1:4" ht="12.75">
      <c r="A802" s="30"/>
      <c r="C802" s="31"/>
      <c r="D802" s="69"/>
    </row>
    <row r="803" spans="1:4" ht="12.75">
      <c r="A803" s="30"/>
      <c r="C803" s="31"/>
      <c r="D803" s="69"/>
    </row>
    <row r="804" spans="1:4" ht="12.75">
      <c r="A804" s="30"/>
      <c r="C804" s="31"/>
      <c r="D804" s="69"/>
    </row>
    <row r="805" spans="1:4" ht="12.75">
      <c r="A805" s="30"/>
      <c r="C805" s="31"/>
      <c r="D805" s="69"/>
    </row>
    <row r="806" spans="1:4" ht="12.75">
      <c r="A806" s="30"/>
      <c r="C806" s="31"/>
      <c r="D806" s="69"/>
    </row>
    <row r="807" spans="1:4" ht="12.75">
      <c r="A807" s="30"/>
      <c r="C807" s="31"/>
      <c r="D807" s="69"/>
    </row>
    <row r="808" spans="1:4" ht="12.75">
      <c r="A808" s="30"/>
      <c r="C808" s="31"/>
      <c r="D808" s="69"/>
    </row>
    <row r="809" spans="1:4" ht="12.75">
      <c r="A809" s="30"/>
      <c r="C809" s="31"/>
      <c r="D809" s="69"/>
    </row>
    <row r="810" spans="1:4" ht="12.75">
      <c r="A810" s="30"/>
      <c r="C810" s="31"/>
      <c r="D810" s="69"/>
    </row>
    <row r="811" spans="1:4" ht="12.75">
      <c r="A811" s="30"/>
      <c r="C811" s="31"/>
      <c r="D811" s="69"/>
    </row>
    <row r="812" spans="1:4" ht="12.75">
      <c r="A812" s="30"/>
      <c r="C812" s="31"/>
      <c r="D812" s="69"/>
    </row>
    <row r="813" spans="1:4" ht="12.75">
      <c r="A813" s="30"/>
      <c r="C813" s="31"/>
      <c r="D813" s="69"/>
    </row>
    <row r="814" spans="1:4" ht="12.75">
      <c r="A814" s="30"/>
      <c r="C814" s="31"/>
      <c r="D814" s="69"/>
    </row>
    <row r="815" spans="1:4" ht="12.75">
      <c r="A815" s="30"/>
      <c r="C815" s="31"/>
      <c r="D815" s="69"/>
    </row>
    <row r="816" spans="1:4" ht="12.75">
      <c r="A816" s="30"/>
      <c r="C816" s="31"/>
      <c r="D816" s="69"/>
    </row>
    <row r="817" spans="1:4" ht="12.75">
      <c r="A817" s="30"/>
      <c r="C817" s="31"/>
      <c r="D817" s="69"/>
    </row>
    <row r="818" spans="1:4" ht="12.75">
      <c r="A818" s="30"/>
      <c r="C818" s="31"/>
      <c r="D818" s="69"/>
    </row>
    <row r="819" spans="1:4" ht="12.75">
      <c r="A819" s="30"/>
      <c r="C819" s="31"/>
      <c r="D819" s="69"/>
    </row>
    <row r="820" spans="1:4" ht="12.75">
      <c r="A820" s="30"/>
      <c r="C820" s="31"/>
      <c r="D820" s="69"/>
    </row>
    <row r="821" spans="1:4" ht="12.75">
      <c r="A821" s="30"/>
      <c r="C821" s="31"/>
      <c r="D821" s="69"/>
    </row>
    <row r="822" spans="1:4" ht="12.75">
      <c r="A822" s="30"/>
      <c r="C822" s="31"/>
      <c r="D822" s="69"/>
    </row>
    <row r="823" spans="1:4" ht="12.75">
      <c r="A823" s="30"/>
      <c r="C823" s="31"/>
      <c r="D823" s="69"/>
    </row>
    <row r="824" spans="1:4" ht="12.75">
      <c r="A824" s="30"/>
      <c r="C824" s="31"/>
      <c r="D824" s="69"/>
    </row>
    <row r="825" spans="1:4" ht="12.75">
      <c r="A825" s="30"/>
      <c r="C825" s="31"/>
      <c r="D825" s="69"/>
    </row>
    <row r="826" spans="1:4" ht="12.75">
      <c r="A826" s="30"/>
      <c r="C826" s="31"/>
      <c r="D826" s="69"/>
    </row>
    <row r="827" spans="1:4" ht="12.75">
      <c r="A827" s="30"/>
      <c r="C827" s="31"/>
      <c r="D827" s="69"/>
    </row>
    <row r="828" spans="1:4" ht="12.75">
      <c r="A828" s="30"/>
      <c r="C828" s="31"/>
      <c r="D828" s="69"/>
    </row>
    <row r="829" spans="1:4" ht="12.75">
      <c r="A829" s="30"/>
      <c r="C829" s="31"/>
      <c r="D829" s="69"/>
    </row>
    <row r="830" spans="1:4" ht="12.75">
      <c r="A830" s="30"/>
      <c r="C830" s="31"/>
      <c r="D830" s="69"/>
    </row>
    <row r="831" spans="1:4" ht="12.75">
      <c r="A831" s="30"/>
      <c r="C831" s="31"/>
      <c r="D831" s="69"/>
    </row>
    <row r="832" spans="1:4" ht="12.75">
      <c r="A832" s="30"/>
      <c r="C832" s="31"/>
      <c r="D832" s="69"/>
    </row>
    <row r="833" spans="1:4" ht="12.75">
      <c r="A833" s="30"/>
      <c r="C833" s="31"/>
      <c r="D833" s="69"/>
    </row>
    <row r="834" spans="1:4" ht="12.75">
      <c r="A834" s="30"/>
      <c r="C834" s="31"/>
      <c r="D834" s="69"/>
    </row>
    <row r="835" spans="1:4" ht="12.75">
      <c r="A835" s="30"/>
      <c r="C835" s="31"/>
      <c r="D835" s="69"/>
    </row>
    <row r="836" spans="1:4" ht="12.75">
      <c r="A836" s="30"/>
      <c r="C836" s="31"/>
      <c r="D836" s="69"/>
    </row>
    <row r="837" spans="1:4" ht="12.75">
      <c r="A837" s="30"/>
      <c r="C837" s="31"/>
      <c r="D837" s="69"/>
    </row>
    <row r="838" spans="1:4" ht="12.75">
      <c r="A838" s="30"/>
      <c r="C838" s="31"/>
      <c r="D838" s="69"/>
    </row>
    <row r="839" spans="1:4" ht="12.75">
      <c r="A839" s="30"/>
      <c r="C839" s="31"/>
      <c r="D839" s="69"/>
    </row>
    <row r="840" spans="1:4" ht="12.75">
      <c r="A840" s="30"/>
      <c r="C840" s="31"/>
      <c r="D840" s="69"/>
    </row>
    <row r="841" spans="1:4" ht="12.75">
      <c r="A841" s="30"/>
      <c r="C841" s="31"/>
      <c r="D841" s="69"/>
    </row>
    <row r="842" spans="1:4" ht="12.75">
      <c r="A842" s="30"/>
      <c r="C842" s="31"/>
      <c r="D842" s="69"/>
    </row>
    <row r="843" spans="1:4" ht="12.75">
      <c r="A843" s="30"/>
      <c r="C843" s="31"/>
      <c r="D843" s="69"/>
    </row>
    <row r="844" spans="1:4" ht="12.75">
      <c r="A844" s="30"/>
      <c r="C844" s="31"/>
      <c r="D844" s="69"/>
    </row>
    <row r="845" spans="1:4" ht="12.75">
      <c r="A845" s="30"/>
      <c r="C845" s="31"/>
      <c r="D845" s="69"/>
    </row>
    <row r="846" spans="1:4" ht="12.75">
      <c r="A846" s="30"/>
      <c r="C846" s="31"/>
      <c r="D846" s="69"/>
    </row>
    <row r="847" spans="1:4" ht="12.75">
      <c r="A847" s="30"/>
      <c r="C847" s="31"/>
      <c r="D847" s="69"/>
    </row>
    <row r="848" spans="1:4" ht="12.75">
      <c r="A848" s="30"/>
      <c r="C848" s="31"/>
      <c r="D848" s="69"/>
    </row>
    <row r="849" spans="1:4" ht="12.75">
      <c r="A849" s="30"/>
      <c r="C849" s="31"/>
      <c r="D849" s="69"/>
    </row>
    <row r="850" spans="1:4" ht="12.75">
      <c r="A850" s="30"/>
      <c r="C850" s="31"/>
      <c r="D850" s="69"/>
    </row>
    <row r="851" spans="1:4" ht="12.75">
      <c r="A851" s="30"/>
      <c r="C851" s="31"/>
      <c r="D851" s="69"/>
    </row>
    <row r="852" spans="1:4" ht="12.75">
      <c r="A852" s="30"/>
      <c r="C852" s="31"/>
      <c r="D852" s="69"/>
    </row>
    <row r="853" spans="1:4" ht="12.75">
      <c r="A853" s="30"/>
      <c r="C853" s="31"/>
      <c r="D853" s="69"/>
    </row>
    <row r="854" spans="1:4" ht="12.75">
      <c r="A854" s="30"/>
      <c r="C854" s="31"/>
      <c r="D854" s="69"/>
    </row>
    <row r="855" spans="1:4" ht="12.75">
      <c r="A855" s="30"/>
      <c r="C855" s="31"/>
      <c r="D855" s="69"/>
    </row>
    <row r="856" spans="1:4" ht="12.75">
      <c r="A856" s="30"/>
      <c r="C856" s="31"/>
      <c r="D856" s="69"/>
    </row>
    <row r="857" spans="1:4" ht="12.75">
      <c r="A857" s="30"/>
      <c r="C857" s="31"/>
      <c r="D857" s="69"/>
    </row>
    <row r="858" spans="1:4" ht="12.75">
      <c r="A858" s="30"/>
      <c r="C858" s="31"/>
      <c r="D858" s="69"/>
    </row>
    <row r="859" spans="1:4" ht="12.75">
      <c r="A859" s="30"/>
      <c r="C859" s="31"/>
      <c r="D859" s="69"/>
    </row>
    <row r="860" spans="1:4" ht="12.75">
      <c r="A860" s="30"/>
      <c r="C860" s="31"/>
      <c r="D860" s="69"/>
    </row>
    <row r="861" spans="1:4" ht="12.75">
      <c r="A861" s="30"/>
      <c r="C861" s="31"/>
      <c r="D861" s="69"/>
    </row>
    <row r="862" spans="1:4" ht="12.75">
      <c r="A862" s="30"/>
      <c r="C862" s="31"/>
      <c r="D862" s="69"/>
    </row>
    <row r="863" spans="1:4" ht="12.75">
      <c r="A863" s="30"/>
      <c r="C863" s="31"/>
      <c r="D863" s="69"/>
    </row>
    <row r="864" spans="1:4" ht="12.75">
      <c r="A864" s="30"/>
      <c r="C864" s="31"/>
      <c r="D864" s="69"/>
    </row>
    <row r="865" spans="1:4" ht="12.75">
      <c r="A865" s="30"/>
      <c r="C865" s="31"/>
      <c r="D865" s="69"/>
    </row>
    <row r="866" spans="1:4" ht="12.75">
      <c r="A866" s="30"/>
      <c r="C866" s="31"/>
      <c r="D866" s="69"/>
    </row>
    <row r="867" spans="1:4" ht="12.75">
      <c r="A867" s="30"/>
      <c r="C867" s="31"/>
      <c r="D867" s="69"/>
    </row>
    <row r="868" spans="1:4" ht="12.75">
      <c r="A868" s="30"/>
      <c r="C868" s="31"/>
      <c r="D868" s="69"/>
    </row>
    <row r="869" spans="1:4" ht="12.75">
      <c r="A869" s="30"/>
      <c r="C869" s="31"/>
      <c r="D869" s="69"/>
    </row>
    <row r="870" spans="1:4" ht="12.75">
      <c r="A870" s="30"/>
      <c r="C870" s="31"/>
      <c r="D870" s="69"/>
    </row>
    <row r="871" spans="1:4" ht="12.75">
      <c r="A871" s="30"/>
      <c r="C871" s="31"/>
      <c r="D871" s="69"/>
    </row>
    <row r="872" spans="1:4" ht="12.75">
      <c r="A872" s="30"/>
      <c r="C872" s="31"/>
      <c r="D872" s="69"/>
    </row>
    <row r="873" spans="1:4" ht="12.75">
      <c r="A873" s="30"/>
      <c r="C873" s="31"/>
      <c r="D873" s="69"/>
    </row>
    <row r="874" spans="1:4" ht="12.75">
      <c r="A874" s="30"/>
      <c r="C874" s="31"/>
      <c r="D874" s="69"/>
    </row>
    <row r="875" spans="1:4" ht="12.75">
      <c r="A875" s="30"/>
      <c r="C875" s="31"/>
      <c r="D875" s="69"/>
    </row>
    <row r="876" spans="1:4" ht="12.75">
      <c r="A876" s="30"/>
      <c r="C876" s="31"/>
      <c r="D876" s="69"/>
    </row>
    <row r="877" spans="1:4" ht="12.75">
      <c r="A877" s="30"/>
      <c r="C877" s="31"/>
      <c r="D877" s="69"/>
    </row>
    <row r="878" spans="1:4" ht="12.75">
      <c r="A878" s="30"/>
      <c r="C878" s="31"/>
      <c r="D878" s="69"/>
    </row>
    <row r="879" spans="1:4" ht="12.75">
      <c r="A879" s="30"/>
      <c r="C879" s="31"/>
      <c r="D879" s="69"/>
    </row>
    <row r="880" spans="1:4" ht="12.75">
      <c r="A880" s="30"/>
      <c r="C880" s="31"/>
      <c r="D880" s="69"/>
    </row>
    <row r="881" spans="1:4" ht="12.75">
      <c r="A881" s="30"/>
      <c r="C881" s="31"/>
      <c r="D881" s="69"/>
    </row>
    <row r="882" spans="1:4" ht="12.75">
      <c r="A882" s="30"/>
      <c r="C882" s="31"/>
      <c r="D882" s="69"/>
    </row>
    <row r="883" spans="1:4" ht="12.75">
      <c r="A883" s="30"/>
      <c r="C883" s="31"/>
      <c r="D883" s="69"/>
    </row>
    <row r="884" spans="1:4" ht="12.75">
      <c r="A884" s="30"/>
      <c r="C884" s="31"/>
      <c r="D884" s="69"/>
    </row>
    <row r="885" spans="1:4" ht="12.75">
      <c r="A885" s="30"/>
      <c r="C885" s="31"/>
      <c r="D885" s="69"/>
    </row>
    <row r="886" spans="1:4" ht="12.75">
      <c r="A886" s="30"/>
      <c r="C886" s="31"/>
      <c r="D886" s="69"/>
    </row>
    <row r="887" spans="1:4" ht="12.75">
      <c r="A887" s="30"/>
      <c r="C887" s="31"/>
      <c r="D887" s="69"/>
    </row>
    <row r="888" spans="1:4" ht="12.75">
      <c r="A888" s="30"/>
      <c r="C888" s="31"/>
      <c r="D888" s="69"/>
    </row>
    <row r="889" spans="1:4" ht="12.75">
      <c r="A889" s="30"/>
      <c r="C889" s="31"/>
      <c r="D889" s="69"/>
    </row>
    <row r="890" spans="1:4" ht="12.75">
      <c r="A890" s="30"/>
      <c r="C890" s="31"/>
      <c r="D890" s="69"/>
    </row>
    <row r="891" spans="1:4" ht="12.75">
      <c r="A891" s="30"/>
      <c r="C891" s="31"/>
      <c r="D891" s="69"/>
    </row>
    <row r="892" spans="1:4" ht="12.75">
      <c r="A892" s="30"/>
      <c r="C892" s="31"/>
      <c r="D892" s="69"/>
    </row>
    <row r="893" spans="1:4" ht="12.75">
      <c r="A893" s="30"/>
      <c r="C893" s="31"/>
      <c r="D893" s="69"/>
    </row>
    <row r="894" spans="1:4" ht="12.75">
      <c r="A894" s="30"/>
      <c r="C894" s="31"/>
      <c r="D894" s="69"/>
    </row>
    <row r="895" spans="1:4" ht="12.75">
      <c r="A895" s="30"/>
      <c r="C895" s="31"/>
      <c r="D895" s="69"/>
    </row>
    <row r="896" spans="1:4" ht="12.75">
      <c r="A896" s="30"/>
      <c r="C896" s="31"/>
      <c r="D896" s="69"/>
    </row>
    <row r="897" spans="1:4" ht="12.75">
      <c r="A897" s="30"/>
      <c r="C897" s="31"/>
      <c r="D897" s="69"/>
    </row>
    <row r="898" spans="1:4" ht="12.75">
      <c r="A898" s="30"/>
      <c r="C898" s="31"/>
      <c r="D898" s="69"/>
    </row>
    <row r="899" spans="1:4" ht="12.75">
      <c r="A899" s="30"/>
      <c r="C899" s="31"/>
      <c r="D899" s="69"/>
    </row>
    <row r="900" spans="1:4" ht="12.75">
      <c r="A900" s="30"/>
      <c r="C900" s="31"/>
      <c r="D900" s="69"/>
    </row>
    <row r="901" spans="1:4" ht="12.75">
      <c r="A901" s="30"/>
      <c r="C901" s="31"/>
      <c r="D901" s="69"/>
    </row>
    <row r="902" spans="1:4" ht="12.75">
      <c r="A902" s="30"/>
      <c r="C902" s="31"/>
      <c r="D902" s="69"/>
    </row>
    <row r="903" spans="1:4" ht="12.75">
      <c r="A903" s="30"/>
      <c r="C903" s="31"/>
      <c r="D903" s="69"/>
    </row>
    <row r="904" spans="1:4" ht="12.75">
      <c r="A904" s="30"/>
      <c r="C904" s="31"/>
      <c r="D904" s="69"/>
    </row>
    <row r="905" spans="1:4" ht="12.75">
      <c r="A905" s="30"/>
      <c r="C905" s="31"/>
      <c r="D905" s="69"/>
    </row>
    <row r="906" spans="1:4" ht="12.75">
      <c r="A906" s="30"/>
      <c r="C906" s="31"/>
      <c r="D906" s="69"/>
    </row>
  </sheetData>
  <sheetProtection/>
  <mergeCells count="36">
    <mergeCell ref="A5:D5"/>
    <mergeCell ref="A342:D342"/>
    <mergeCell ref="B356:C356"/>
    <mergeCell ref="A338:D338"/>
    <mergeCell ref="A391:D391"/>
    <mergeCell ref="A363:D363"/>
    <mergeCell ref="B374:C374"/>
    <mergeCell ref="A383:B383"/>
    <mergeCell ref="A384:D384"/>
    <mergeCell ref="A362:B362"/>
    <mergeCell ref="A313:D313"/>
    <mergeCell ref="A306:D306"/>
    <mergeCell ref="A204:B204"/>
    <mergeCell ref="A205:D205"/>
    <mergeCell ref="A312:B312"/>
    <mergeCell ref="A285:D285"/>
    <mergeCell ref="B400:C400"/>
    <mergeCell ref="B398:C398"/>
    <mergeCell ref="B399:C399"/>
    <mergeCell ref="A332:D332"/>
    <mergeCell ref="A334:D334"/>
    <mergeCell ref="A325:D325"/>
    <mergeCell ref="A375:D375"/>
    <mergeCell ref="A380:D380"/>
    <mergeCell ref="A389:D389"/>
    <mergeCell ref="C392:C394"/>
    <mergeCell ref="D392:D394"/>
    <mergeCell ref="A3:D3"/>
    <mergeCell ref="A102:D102"/>
    <mergeCell ref="A125:D125"/>
    <mergeCell ref="A139:D139"/>
    <mergeCell ref="A357:D357"/>
    <mergeCell ref="A237:B237"/>
    <mergeCell ref="B284:C284"/>
    <mergeCell ref="A238:D238"/>
    <mergeCell ref="B138:C138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7" r:id="rId1"/>
  <headerFooter alignWithMargins="0">
    <oddFooter>&amp;CStrona &amp;P z &amp;N</oddFooter>
  </headerFooter>
  <rowBreaks count="2" manualBreakCount="2">
    <brk id="284" max="3" man="1"/>
    <brk id="35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view="pageBreakPreview" zoomScaleSheetLayoutView="100" zoomScalePageLayoutView="0" workbookViewId="0" topLeftCell="M31">
      <selection activeCell="M40" sqref="M40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9.7109375" style="6" customWidth="1"/>
    <col min="8" max="8" width="12.00390625" style="45" customWidth="1"/>
    <col min="9" max="9" width="12.00390625" style="4" customWidth="1"/>
    <col min="10" max="10" width="13.140625" style="4" customWidth="1"/>
    <col min="11" max="11" width="11.57421875" style="6" customWidth="1"/>
    <col min="12" max="12" width="14.57421875" style="4" customWidth="1"/>
    <col min="13" max="13" width="10.8515625" style="6" customWidth="1"/>
    <col min="14" max="14" width="15.140625" style="4" customWidth="1"/>
    <col min="15" max="15" width="14.57421875" style="45" customWidth="1"/>
    <col min="16" max="16" width="10.00390625" style="4" customWidth="1"/>
    <col min="17" max="17" width="9.140625" style="4" customWidth="1"/>
    <col min="18" max="18" width="11.421875" style="4" customWidth="1"/>
    <col min="19" max="19" width="11.57421875" style="4" customWidth="1"/>
    <col min="20" max="20" width="14.7109375" style="4" customWidth="1"/>
    <col min="21" max="21" width="10.140625" style="4" customWidth="1"/>
    <col min="22" max="22" width="9.140625" style="4" customWidth="1"/>
    <col min="23" max="26" width="15.00390625" style="4" customWidth="1"/>
    <col min="27" max="16384" width="9.140625" style="4" customWidth="1"/>
  </cols>
  <sheetData>
    <row r="1" spans="1:12" ht="18">
      <c r="A1" s="5" t="s">
        <v>194</v>
      </c>
      <c r="K1" s="303"/>
      <c r="L1" s="303"/>
    </row>
    <row r="2" spans="1:12" ht="23.25" customHeight="1" thickBot="1">
      <c r="A2" s="304" t="s">
        <v>28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5"/>
    </row>
    <row r="3" spans="1:27" s="12" customFormat="1" ht="18" customHeight="1">
      <c r="A3" s="306" t="s">
        <v>29</v>
      </c>
      <c r="B3" s="293" t="s">
        <v>30</v>
      </c>
      <c r="C3" s="293" t="s">
        <v>31</v>
      </c>
      <c r="D3" s="293" t="s">
        <v>32</v>
      </c>
      <c r="E3" s="293" t="s">
        <v>33</v>
      </c>
      <c r="F3" s="293" t="s">
        <v>16</v>
      </c>
      <c r="G3" s="288" t="s">
        <v>86</v>
      </c>
      <c r="H3" s="288"/>
      <c r="I3" s="293" t="s">
        <v>80</v>
      </c>
      <c r="J3" s="293" t="s">
        <v>34</v>
      </c>
      <c r="K3" s="293" t="s">
        <v>17</v>
      </c>
      <c r="L3" s="293" t="s">
        <v>18</v>
      </c>
      <c r="M3" s="293" t="s">
        <v>19</v>
      </c>
      <c r="N3" s="297" t="s">
        <v>20</v>
      </c>
      <c r="O3" s="300" t="s">
        <v>29</v>
      </c>
      <c r="P3" s="288" t="s">
        <v>81</v>
      </c>
      <c r="Q3" s="293" t="s">
        <v>82</v>
      </c>
      <c r="R3" s="288" t="s">
        <v>24</v>
      </c>
      <c r="S3" s="288" t="s">
        <v>21</v>
      </c>
      <c r="T3" s="288" t="s">
        <v>193</v>
      </c>
      <c r="U3" s="288" t="s">
        <v>40</v>
      </c>
      <c r="V3" s="288"/>
      <c r="W3" s="288" t="s">
        <v>83</v>
      </c>
      <c r="X3" s="288"/>
      <c r="Y3" s="288" t="s">
        <v>84</v>
      </c>
      <c r="Z3" s="288"/>
      <c r="AA3" s="290" t="s">
        <v>85</v>
      </c>
    </row>
    <row r="4" spans="1:27" s="12" customFormat="1" ht="18" customHeight="1">
      <c r="A4" s="307"/>
      <c r="B4" s="294"/>
      <c r="C4" s="294"/>
      <c r="D4" s="294"/>
      <c r="E4" s="294"/>
      <c r="F4" s="294"/>
      <c r="G4" s="270"/>
      <c r="H4" s="270"/>
      <c r="I4" s="294"/>
      <c r="J4" s="294"/>
      <c r="K4" s="294"/>
      <c r="L4" s="294"/>
      <c r="M4" s="294"/>
      <c r="N4" s="298"/>
      <c r="O4" s="301"/>
      <c r="P4" s="270"/>
      <c r="Q4" s="294"/>
      <c r="R4" s="270"/>
      <c r="S4" s="270"/>
      <c r="T4" s="270"/>
      <c r="U4" s="270"/>
      <c r="V4" s="270"/>
      <c r="W4" s="270"/>
      <c r="X4" s="270"/>
      <c r="Y4" s="270"/>
      <c r="Z4" s="270"/>
      <c r="AA4" s="291"/>
    </row>
    <row r="5" spans="1:27" s="12" customFormat="1" ht="42" customHeight="1" thickBot="1">
      <c r="A5" s="308"/>
      <c r="B5" s="295"/>
      <c r="C5" s="295"/>
      <c r="D5" s="295"/>
      <c r="E5" s="295"/>
      <c r="F5" s="295"/>
      <c r="G5" s="118" t="s">
        <v>22</v>
      </c>
      <c r="H5" s="118" t="s">
        <v>23</v>
      </c>
      <c r="I5" s="295"/>
      <c r="J5" s="295"/>
      <c r="K5" s="295"/>
      <c r="L5" s="295"/>
      <c r="M5" s="295"/>
      <c r="N5" s="299"/>
      <c r="O5" s="302"/>
      <c r="P5" s="289"/>
      <c r="Q5" s="295"/>
      <c r="R5" s="289"/>
      <c r="S5" s="289"/>
      <c r="T5" s="289"/>
      <c r="U5" s="118" t="s">
        <v>22</v>
      </c>
      <c r="V5" s="118" t="s">
        <v>23</v>
      </c>
      <c r="W5" s="118" t="s">
        <v>35</v>
      </c>
      <c r="X5" s="118" t="s">
        <v>36</v>
      </c>
      <c r="Y5" s="118" t="s">
        <v>35</v>
      </c>
      <c r="Z5" s="118" t="s">
        <v>36</v>
      </c>
      <c r="AA5" s="292"/>
    </row>
    <row r="6" spans="1:27" ht="18.75" customHeight="1">
      <c r="A6" s="296" t="s">
        <v>95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</row>
    <row r="7" spans="1:27" s="12" customFormat="1" ht="38.25" customHeight="1">
      <c r="A7" s="2">
        <v>1</v>
      </c>
      <c r="B7" s="73" t="s">
        <v>185</v>
      </c>
      <c r="C7" s="73" t="s">
        <v>186</v>
      </c>
      <c r="D7" s="73" t="s">
        <v>187</v>
      </c>
      <c r="E7" s="73" t="s">
        <v>188</v>
      </c>
      <c r="F7" s="73" t="s">
        <v>189</v>
      </c>
      <c r="G7" s="14"/>
      <c r="H7" s="14"/>
      <c r="I7" s="73">
        <v>1781</v>
      </c>
      <c r="J7" s="73">
        <v>2008</v>
      </c>
      <c r="K7" s="153" t="s">
        <v>190</v>
      </c>
      <c r="L7" s="153" t="s">
        <v>191</v>
      </c>
      <c r="M7" s="153">
        <v>5</v>
      </c>
      <c r="N7" s="2"/>
      <c r="O7" s="46">
        <v>1</v>
      </c>
      <c r="P7" s="153">
        <v>2015</v>
      </c>
      <c r="Q7" s="153" t="s">
        <v>115</v>
      </c>
      <c r="R7" s="2">
        <v>114902</v>
      </c>
      <c r="S7" s="153" t="s">
        <v>192</v>
      </c>
      <c r="T7" s="246">
        <v>42000</v>
      </c>
      <c r="U7" s="153"/>
      <c r="V7" s="153"/>
      <c r="W7" s="154" t="s">
        <v>760</v>
      </c>
      <c r="X7" s="154" t="s">
        <v>761</v>
      </c>
      <c r="Y7" s="154" t="s">
        <v>760</v>
      </c>
      <c r="Z7" s="154" t="s">
        <v>761</v>
      </c>
      <c r="AA7" s="155"/>
    </row>
    <row r="8" spans="1:27" ht="18.75" customHeight="1">
      <c r="A8" s="272" t="s">
        <v>198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106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spans="1:27" s="12" customFormat="1" ht="39.75" customHeight="1">
      <c r="A9" s="2">
        <v>1</v>
      </c>
      <c r="B9" s="50" t="s">
        <v>227</v>
      </c>
      <c r="C9" s="73" t="s">
        <v>228</v>
      </c>
      <c r="D9" s="73">
        <v>763940</v>
      </c>
      <c r="E9" s="73" t="s">
        <v>229</v>
      </c>
      <c r="F9" s="73" t="s">
        <v>230</v>
      </c>
      <c r="G9" s="14"/>
      <c r="H9" s="14"/>
      <c r="I9" s="73">
        <v>2100</v>
      </c>
      <c r="J9" s="73">
        <v>1988</v>
      </c>
      <c r="K9" s="153" t="s">
        <v>272</v>
      </c>
      <c r="L9" s="153" t="s">
        <v>273</v>
      </c>
      <c r="M9" s="170">
        <v>7</v>
      </c>
      <c r="N9" s="171" t="s">
        <v>274</v>
      </c>
      <c r="O9" s="153">
        <v>1</v>
      </c>
      <c r="P9" s="153" t="s">
        <v>275</v>
      </c>
      <c r="Q9" s="153"/>
      <c r="R9" s="73" t="s">
        <v>782</v>
      </c>
      <c r="S9" s="153"/>
      <c r="T9" s="172"/>
      <c r="U9" s="153"/>
      <c r="V9" s="153"/>
      <c r="W9" s="154" t="s">
        <v>762</v>
      </c>
      <c r="X9" s="154" t="s">
        <v>763</v>
      </c>
      <c r="Y9" s="154" t="s">
        <v>8</v>
      </c>
      <c r="Z9" s="154" t="s">
        <v>8</v>
      </c>
      <c r="AA9" s="155"/>
    </row>
    <row r="10" spans="1:27" s="12" customFormat="1" ht="36" customHeight="1">
      <c r="A10" s="2">
        <v>2</v>
      </c>
      <c r="B10" s="50" t="s">
        <v>231</v>
      </c>
      <c r="C10" s="73">
        <v>3322</v>
      </c>
      <c r="D10" s="73" t="s">
        <v>232</v>
      </c>
      <c r="E10" s="73" t="s">
        <v>233</v>
      </c>
      <c r="F10" s="73" t="s">
        <v>230</v>
      </c>
      <c r="G10" s="2"/>
      <c r="H10" s="2"/>
      <c r="I10" s="73">
        <v>2417</v>
      </c>
      <c r="J10" s="73">
        <v>1999</v>
      </c>
      <c r="K10" s="2" t="s">
        <v>276</v>
      </c>
      <c r="L10" s="2" t="s">
        <v>277</v>
      </c>
      <c r="M10" s="170">
        <v>9</v>
      </c>
      <c r="N10" s="173" t="s">
        <v>278</v>
      </c>
      <c r="O10" s="2">
        <v>2</v>
      </c>
      <c r="P10" s="2" t="s">
        <v>279</v>
      </c>
      <c r="Q10" s="2"/>
      <c r="R10" s="73" t="s">
        <v>783</v>
      </c>
      <c r="S10" s="2"/>
      <c r="T10" s="130"/>
      <c r="U10" s="2"/>
      <c r="V10" s="2"/>
      <c r="W10" s="154" t="s">
        <v>750</v>
      </c>
      <c r="X10" s="154" t="s">
        <v>751</v>
      </c>
      <c r="Y10" s="154" t="s">
        <v>8</v>
      </c>
      <c r="Z10" s="154" t="s">
        <v>8</v>
      </c>
      <c r="AA10" s="18"/>
    </row>
    <row r="11" spans="1:27" s="12" customFormat="1" ht="41.25" customHeight="1">
      <c r="A11" s="2">
        <v>3</v>
      </c>
      <c r="B11" s="167" t="s">
        <v>234</v>
      </c>
      <c r="C11" s="154" t="s">
        <v>235</v>
      </c>
      <c r="D11" s="154">
        <v>497337</v>
      </c>
      <c r="E11" s="154" t="s">
        <v>236</v>
      </c>
      <c r="F11" s="154" t="s">
        <v>237</v>
      </c>
      <c r="G11" s="2"/>
      <c r="H11" s="2"/>
      <c r="I11" s="154">
        <v>2500</v>
      </c>
      <c r="J11" s="154">
        <v>1983</v>
      </c>
      <c r="K11" s="2" t="s">
        <v>280</v>
      </c>
      <c r="L11" s="2" t="s">
        <v>281</v>
      </c>
      <c r="M11" s="174">
        <v>1</v>
      </c>
      <c r="N11" s="173"/>
      <c r="O11" s="2">
        <v>3</v>
      </c>
      <c r="P11" s="2"/>
      <c r="Q11" s="2"/>
      <c r="R11" s="154" t="s">
        <v>784</v>
      </c>
      <c r="S11" s="2"/>
      <c r="T11" s="130"/>
      <c r="U11" s="2"/>
      <c r="V11" s="2"/>
      <c r="W11" s="154" t="s">
        <v>762</v>
      </c>
      <c r="X11" s="154" t="s">
        <v>763</v>
      </c>
      <c r="Y11" s="154" t="s">
        <v>8</v>
      </c>
      <c r="Z11" s="154" t="s">
        <v>8</v>
      </c>
      <c r="AA11" s="18"/>
    </row>
    <row r="12" spans="1:27" s="12" customFormat="1" ht="39" customHeight="1">
      <c r="A12" s="2">
        <v>4</v>
      </c>
      <c r="B12" s="50" t="s">
        <v>238</v>
      </c>
      <c r="C12" s="73" t="s">
        <v>239</v>
      </c>
      <c r="D12" s="73">
        <v>1345940</v>
      </c>
      <c r="E12" s="73" t="s">
        <v>240</v>
      </c>
      <c r="F12" s="73" t="s">
        <v>241</v>
      </c>
      <c r="G12" s="14"/>
      <c r="H12" s="14"/>
      <c r="I12" s="2">
        <v>4400</v>
      </c>
      <c r="J12" s="73">
        <v>2008</v>
      </c>
      <c r="K12" s="2"/>
      <c r="L12" s="2"/>
      <c r="M12" s="6">
        <v>1</v>
      </c>
      <c r="N12" s="175" t="s">
        <v>282</v>
      </c>
      <c r="O12" s="2">
        <v>4</v>
      </c>
      <c r="P12" s="2"/>
      <c r="Q12" s="2"/>
      <c r="R12" s="73" t="s">
        <v>785</v>
      </c>
      <c r="S12" s="2"/>
      <c r="T12" s="245">
        <v>158488</v>
      </c>
      <c r="U12" s="2"/>
      <c r="V12" s="2"/>
      <c r="W12" s="154" t="s">
        <v>758</v>
      </c>
      <c r="X12" s="154" t="s">
        <v>759</v>
      </c>
      <c r="Y12" s="154" t="s">
        <v>758</v>
      </c>
      <c r="Z12" s="154" t="s">
        <v>759</v>
      </c>
      <c r="AA12" s="18"/>
    </row>
    <row r="13" spans="1:27" s="12" customFormat="1" ht="37.5" customHeight="1">
      <c r="A13" s="2">
        <v>5</v>
      </c>
      <c r="B13" s="50" t="s">
        <v>242</v>
      </c>
      <c r="C13" s="73" t="s">
        <v>243</v>
      </c>
      <c r="D13" s="73">
        <v>803205</v>
      </c>
      <c r="E13" s="73" t="s">
        <v>244</v>
      </c>
      <c r="F13" s="73" t="s">
        <v>242</v>
      </c>
      <c r="G13" s="2"/>
      <c r="H13" s="2"/>
      <c r="I13" s="73" t="s">
        <v>283</v>
      </c>
      <c r="J13" s="73">
        <v>1998</v>
      </c>
      <c r="K13" s="2"/>
      <c r="L13" s="2"/>
      <c r="M13" s="170"/>
      <c r="N13" s="173" t="s">
        <v>284</v>
      </c>
      <c r="O13" s="2">
        <v>5</v>
      </c>
      <c r="P13" s="2"/>
      <c r="Q13" s="2"/>
      <c r="R13" s="73"/>
      <c r="S13" s="2"/>
      <c r="T13" s="130"/>
      <c r="U13" s="2"/>
      <c r="V13" s="2"/>
      <c r="W13" s="154" t="s">
        <v>752</v>
      </c>
      <c r="X13" s="154" t="s">
        <v>753</v>
      </c>
      <c r="Y13" s="154" t="s">
        <v>8</v>
      </c>
      <c r="Z13" s="154" t="s">
        <v>8</v>
      </c>
      <c r="AA13" s="18"/>
    </row>
    <row r="14" spans="1:27" s="12" customFormat="1" ht="36" customHeight="1">
      <c r="A14" s="2">
        <v>6</v>
      </c>
      <c r="B14" s="50" t="s">
        <v>242</v>
      </c>
      <c r="C14" s="73" t="s">
        <v>245</v>
      </c>
      <c r="D14" s="73">
        <v>38621</v>
      </c>
      <c r="E14" s="73" t="s">
        <v>246</v>
      </c>
      <c r="F14" s="73" t="s">
        <v>242</v>
      </c>
      <c r="G14" s="2"/>
      <c r="H14" s="2"/>
      <c r="I14" s="73" t="s">
        <v>283</v>
      </c>
      <c r="J14" s="73">
        <v>1987</v>
      </c>
      <c r="K14" s="2" t="s">
        <v>285</v>
      </c>
      <c r="L14" s="2" t="s">
        <v>286</v>
      </c>
      <c r="M14" s="170"/>
      <c r="N14" s="173" t="s">
        <v>287</v>
      </c>
      <c r="O14" s="2">
        <v>6</v>
      </c>
      <c r="P14" s="2"/>
      <c r="Q14" s="2"/>
      <c r="R14" s="73"/>
      <c r="S14" s="2"/>
      <c r="T14" s="130"/>
      <c r="U14" s="2"/>
      <c r="V14" s="2"/>
      <c r="W14" s="154" t="s">
        <v>791</v>
      </c>
      <c r="X14" s="154" t="s">
        <v>792</v>
      </c>
      <c r="Y14" s="154" t="s">
        <v>8</v>
      </c>
      <c r="Z14" s="154" t="s">
        <v>8</v>
      </c>
      <c r="AA14" s="18"/>
    </row>
    <row r="15" spans="1:27" s="12" customFormat="1" ht="42.75" customHeight="1">
      <c r="A15" s="2">
        <v>7</v>
      </c>
      <c r="B15" s="50" t="s">
        <v>242</v>
      </c>
      <c r="C15" s="73" t="s">
        <v>243</v>
      </c>
      <c r="D15" s="73" t="s">
        <v>247</v>
      </c>
      <c r="E15" s="73" t="s">
        <v>248</v>
      </c>
      <c r="F15" s="73" t="s">
        <v>242</v>
      </c>
      <c r="G15" s="14"/>
      <c r="H15" s="14"/>
      <c r="I15" s="73" t="s">
        <v>283</v>
      </c>
      <c r="J15" s="73">
        <v>1994</v>
      </c>
      <c r="K15" s="2"/>
      <c r="L15" s="2"/>
      <c r="M15" s="170"/>
      <c r="N15" s="173" t="s">
        <v>288</v>
      </c>
      <c r="O15" s="2">
        <v>7</v>
      </c>
      <c r="P15" s="2"/>
      <c r="Q15" s="2"/>
      <c r="R15" s="73"/>
      <c r="S15" s="2"/>
      <c r="T15" s="130"/>
      <c r="U15" s="2"/>
      <c r="V15" s="2"/>
      <c r="W15" s="154" t="s">
        <v>762</v>
      </c>
      <c r="X15" s="154" t="s">
        <v>763</v>
      </c>
      <c r="Y15" s="154" t="s">
        <v>8</v>
      </c>
      <c r="Z15" s="154" t="s">
        <v>8</v>
      </c>
      <c r="AA15" s="18"/>
    </row>
    <row r="16" spans="1:27" s="12" customFormat="1" ht="40.5" customHeight="1">
      <c r="A16" s="2">
        <v>8</v>
      </c>
      <c r="B16" s="168" t="s">
        <v>185</v>
      </c>
      <c r="C16" s="169" t="s">
        <v>249</v>
      </c>
      <c r="D16" s="169" t="s">
        <v>250</v>
      </c>
      <c r="E16" s="169" t="s">
        <v>251</v>
      </c>
      <c r="F16" s="169" t="s">
        <v>189</v>
      </c>
      <c r="G16" s="2"/>
      <c r="H16" s="2"/>
      <c r="I16" s="176">
        <v>1984</v>
      </c>
      <c r="J16" s="176">
        <v>2005</v>
      </c>
      <c r="K16" s="2" t="s">
        <v>289</v>
      </c>
      <c r="L16" s="2" t="s">
        <v>290</v>
      </c>
      <c r="M16" s="176">
        <v>5</v>
      </c>
      <c r="N16" s="173"/>
      <c r="O16" s="2">
        <v>9</v>
      </c>
      <c r="P16" s="2"/>
      <c r="Q16" s="2"/>
      <c r="R16" s="177" t="s">
        <v>786</v>
      </c>
      <c r="S16" s="2" t="s">
        <v>291</v>
      </c>
      <c r="T16" s="245">
        <v>20500</v>
      </c>
      <c r="U16" s="2" t="s">
        <v>292</v>
      </c>
      <c r="V16" s="178">
        <v>2500</v>
      </c>
      <c r="W16" s="154" t="s">
        <v>732</v>
      </c>
      <c r="X16" s="179" t="s">
        <v>733</v>
      </c>
      <c r="Y16" s="154" t="s">
        <v>732</v>
      </c>
      <c r="Z16" s="179" t="s">
        <v>733</v>
      </c>
      <c r="AA16" s="18"/>
    </row>
    <row r="17" spans="1:27" s="12" customFormat="1" ht="40.5" customHeight="1">
      <c r="A17" s="2">
        <v>9</v>
      </c>
      <c r="B17" s="50" t="s">
        <v>252</v>
      </c>
      <c r="C17" s="73" t="s">
        <v>253</v>
      </c>
      <c r="D17" s="73" t="s">
        <v>254</v>
      </c>
      <c r="E17" s="73" t="s">
        <v>255</v>
      </c>
      <c r="F17" s="73" t="s">
        <v>237</v>
      </c>
      <c r="G17" s="2"/>
      <c r="H17" s="2"/>
      <c r="I17" s="73">
        <v>4000</v>
      </c>
      <c r="J17" s="73">
        <v>2007</v>
      </c>
      <c r="K17" s="2" t="s">
        <v>293</v>
      </c>
      <c r="L17" s="2" t="s">
        <v>294</v>
      </c>
      <c r="M17" s="180" t="s">
        <v>295</v>
      </c>
      <c r="N17" s="173"/>
      <c r="O17" s="2">
        <v>10</v>
      </c>
      <c r="P17" s="2"/>
      <c r="Q17" s="2"/>
      <c r="R17" s="73" t="s">
        <v>787</v>
      </c>
      <c r="S17" s="2"/>
      <c r="T17" s="245">
        <v>117800</v>
      </c>
      <c r="U17" s="2"/>
      <c r="V17" s="2"/>
      <c r="W17" s="154" t="s">
        <v>744</v>
      </c>
      <c r="X17" s="154" t="s">
        <v>745</v>
      </c>
      <c r="Y17" s="154" t="s">
        <v>744</v>
      </c>
      <c r="Z17" s="154" t="s">
        <v>745</v>
      </c>
      <c r="AA17" s="18"/>
    </row>
    <row r="18" spans="1:27" s="12" customFormat="1" ht="39" customHeight="1">
      <c r="A18" s="2">
        <v>10</v>
      </c>
      <c r="B18" s="50" t="s">
        <v>256</v>
      </c>
      <c r="C18" s="73" t="s">
        <v>257</v>
      </c>
      <c r="D18" s="73" t="s">
        <v>258</v>
      </c>
      <c r="E18" s="73" t="s">
        <v>259</v>
      </c>
      <c r="F18" s="73" t="s">
        <v>189</v>
      </c>
      <c r="G18" s="14"/>
      <c r="H18" s="14"/>
      <c r="I18" s="73">
        <v>1997</v>
      </c>
      <c r="J18" s="73">
        <v>2002</v>
      </c>
      <c r="K18" s="2" t="s">
        <v>296</v>
      </c>
      <c r="L18" s="2" t="s">
        <v>297</v>
      </c>
      <c r="M18" s="180" t="s">
        <v>298</v>
      </c>
      <c r="N18" s="173"/>
      <c r="O18" s="2">
        <v>11</v>
      </c>
      <c r="P18" s="2"/>
      <c r="Q18" s="2"/>
      <c r="R18" s="73" t="s">
        <v>788</v>
      </c>
      <c r="S18" s="2" t="s">
        <v>291</v>
      </c>
      <c r="T18" s="245">
        <v>17000</v>
      </c>
      <c r="U18" s="2"/>
      <c r="V18" s="2"/>
      <c r="W18" s="154" t="s">
        <v>734</v>
      </c>
      <c r="X18" s="154" t="s">
        <v>735</v>
      </c>
      <c r="Y18" s="154" t="s">
        <v>734</v>
      </c>
      <c r="Z18" s="154" t="s">
        <v>735</v>
      </c>
      <c r="AA18" s="18"/>
    </row>
    <row r="19" spans="1:27" s="12" customFormat="1" ht="38.25" customHeight="1">
      <c r="A19" s="2">
        <v>11</v>
      </c>
      <c r="B19" s="50" t="s">
        <v>260</v>
      </c>
      <c r="C19" s="73" t="s">
        <v>261</v>
      </c>
      <c r="D19" s="73">
        <v>63740</v>
      </c>
      <c r="E19" s="73" t="s">
        <v>262</v>
      </c>
      <c r="F19" s="73" t="s">
        <v>230</v>
      </c>
      <c r="G19" s="2"/>
      <c r="H19" s="2"/>
      <c r="I19" s="73">
        <v>6842</v>
      </c>
      <c r="J19" s="73">
        <v>1988</v>
      </c>
      <c r="K19" s="2" t="s">
        <v>299</v>
      </c>
      <c r="L19" s="2" t="s">
        <v>300</v>
      </c>
      <c r="M19" s="180" t="s">
        <v>295</v>
      </c>
      <c r="N19" s="173" t="s">
        <v>301</v>
      </c>
      <c r="O19" s="2">
        <v>12</v>
      </c>
      <c r="P19" s="2" t="s">
        <v>302</v>
      </c>
      <c r="Q19" s="2"/>
      <c r="R19" s="73" t="s">
        <v>789</v>
      </c>
      <c r="S19" s="2"/>
      <c r="T19" s="130"/>
      <c r="U19" s="2"/>
      <c r="V19" s="2"/>
      <c r="W19" s="154" t="s">
        <v>754</v>
      </c>
      <c r="X19" s="154" t="s">
        <v>755</v>
      </c>
      <c r="Y19" s="154" t="s">
        <v>8</v>
      </c>
      <c r="Z19" s="154" t="s">
        <v>8</v>
      </c>
      <c r="AA19" s="18"/>
    </row>
    <row r="20" spans="1:27" s="12" customFormat="1" ht="38.25" customHeight="1">
      <c r="A20" s="2">
        <v>12</v>
      </c>
      <c r="B20" s="50" t="s">
        <v>263</v>
      </c>
      <c r="C20" s="2" t="s">
        <v>264</v>
      </c>
      <c r="D20" s="2" t="s">
        <v>265</v>
      </c>
      <c r="E20" s="2" t="s">
        <v>266</v>
      </c>
      <c r="F20" s="2" t="s">
        <v>267</v>
      </c>
      <c r="G20" s="2"/>
      <c r="H20" s="2"/>
      <c r="I20" s="2">
        <v>1900</v>
      </c>
      <c r="J20" s="2">
        <v>2003</v>
      </c>
      <c r="K20" s="2" t="s">
        <v>303</v>
      </c>
      <c r="L20" s="2" t="s">
        <v>304</v>
      </c>
      <c r="M20" s="2">
        <v>5</v>
      </c>
      <c r="N20" s="173" t="s">
        <v>305</v>
      </c>
      <c r="O20" s="2">
        <v>13</v>
      </c>
      <c r="P20" s="2" t="s">
        <v>306</v>
      </c>
      <c r="Q20" s="2"/>
      <c r="R20" s="2" t="s">
        <v>790</v>
      </c>
      <c r="S20" s="2"/>
      <c r="T20" s="245">
        <v>28100</v>
      </c>
      <c r="U20" s="2"/>
      <c r="V20" s="2"/>
      <c r="W20" s="2" t="s">
        <v>736</v>
      </c>
      <c r="X20" s="2" t="s">
        <v>737</v>
      </c>
      <c r="Y20" s="2" t="s">
        <v>736</v>
      </c>
      <c r="Z20" s="2" t="s">
        <v>737</v>
      </c>
      <c r="AA20" s="18"/>
    </row>
    <row r="21" spans="1:27" s="12" customFormat="1" ht="36.75" customHeight="1">
      <c r="A21" s="2">
        <v>13</v>
      </c>
      <c r="B21" s="50" t="s">
        <v>268</v>
      </c>
      <c r="C21" s="2" t="s">
        <v>269</v>
      </c>
      <c r="D21" s="2" t="s">
        <v>270</v>
      </c>
      <c r="E21" s="2" t="s">
        <v>271</v>
      </c>
      <c r="F21" s="2" t="s">
        <v>189</v>
      </c>
      <c r="G21" s="2"/>
      <c r="H21" s="2"/>
      <c r="I21" s="2">
        <v>1200</v>
      </c>
      <c r="J21" s="2">
        <v>2005</v>
      </c>
      <c r="K21" s="6" t="s">
        <v>307</v>
      </c>
      <c r="L21" s="2" t="s">
        <v>308</v>
      </c>
      <c r="M21" s="2">
        <v>5</v>
      </c>
      <c r="N21" s="173"/>
      <c r="O21" s="2">
        <v>14</v>
      </c>
      <c r="P21" s="2"/>
      <c r="Q21" s="2"/>
      <c r="R21" s="2" t="s">
        <v>309</v>
      </c>
      <c r="S21" s="2"/>
      <c r="T21" s="245">
        <v>12300</v>
      </c>
      <c r="U21" s="2"/>
      <c r="V21" s="2"/>
      <c r="W21" s="154" t="s">
        <v>738</v>
      </c>
      <c r="X21" s="154" t="s">
        <v>739</v>
      </c>
      <c r="Y21" s="154" t="s">
        <v>738</v>
      </c>
      <c r="Z21" s="154" t="s">
        <v>739</v>
      </c>
      <c r="AA21" s="18"/>
    </row>
    <row r="22" spans="1:27" s="12" customFormat="1" ht="18.75" customHeight="1">
      <c r="A22" s="2">
        <v>14</v>
      </c>
      <c r="B22" s="2"/>
      <c r="C22" s="2"/>
      <c r="D22" s="2"/>
      <c r="E22" s="2"/>
      <c r="F22" s="2"/>
      <c r="G22" s="2"/>
      <c r="H22" s="2"/>
      <c r="I22" s="2"/>
      <c r="J22" s="75"/>
      <c r="K22" s="2"/>
      <c r="L22" s="2"/>
      <c r="M22" s="2"/>
      <c r="N22" s="2"/>
      <c r="O22" s="46"/>
      <c r="P22" s="2"/>
      <c r="Q22" s="2"/>
      <c r="R22" s="40"/>
      <c r="S22" s="40"/>
      <c r="T22" s="40"/>
      <c r="U22" s="40"/>
      <c r="V22" s="116"/>
      <c r="W22" s="116"/>
      <c r="X22" s="116"/>
      <c r="Y22" s="116"/>
      <c r="Z22" s="116"/>
      <c r="AA22" s="116"/>
    </row>
    <row r="23" spans="1:27" ht="18.75" customHeight="1">
      <c r="A23" s="272" t="s">
        <v>336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106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</row>
    <row r="24" spans="1:27" s="182" customFormat="1" ht="39" customHeight="1">
      <c r="A24" s="2">
        <v>1</v>
      </c>
      <c r="B24" s="14" t="s">
        <v>376</v>
      </c>
      <c r="C24" s="14" t="s">
        <v>377</v>
      </c>
      <c r="D24" s="14" t="s">
        <v>378</v>
      </c>
      <c r="E24" s="14" t="s">
        <v>379</v>
      </c>
      <c r="F24" s="14" t="s">
        <v>189</v>
      </c>
      <c r="G24" s="14"/>
      <c r="H24" s="14"/>
      <c r="I24" s="2">
        <v>1198</v>
      </c>
      <c r="J24" s="175">
        <v>2004</v>
      </c>
      <c r="K24" s="2"/>
      <c r="L24" s="2"/>
      <c r="M24" s="104">
        <v>5</v>
      </c>
      <c r="N24" s="2"/>
      <c r="O24" s="175">
        <v>1</v>
      </c>
      <c r="P24" s="2"/>
      <c r="Q24" s="2" t="s">
        <v>115</v>
      </c>
      <c r="R24" s="175">
        <v>86985</v>
      </c>
      <c r="S24" s="75" t="s">
        <v>380</v>
      </c>
      <c r="T24" s="244">
        <v>16200</v>
      </c>
      <c r="U24" s="40"/>
      <c r="V24" s="18"/>
      <c r="W24" s="2" t="s">
        <v>740</v>
      </c>
      <c r="X24" s="2" t="s">
        <v>741</v>
      </c>
      <c r="Y24" s="2" t="s">
        <v>740</v>
      </c>
      <c r="Z24" s="2" t="s">
        <v>741</v>
      </c>
      <c r="AA24" s="18"/>
    </row>
    <row r="25" spans="1:27" ht="18.75" customHeight="1">
      <c r="A25" s="272" t="s">
        <v>493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106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</row>
    <row r="26" spans="1:27" s="12" customFormat="1" ht="37.5" customHeight="1">
      <c r="A26" s="2">
        <v>1</v>
      </c>
      <c r="B26" s="1" t="s">
        <v>268</v>
      </c>
      <c r="C26" s="73" t="s">
        <v>461</v>
      </c>
      <c r="D26" s="196" t="s">
        <v>462</v>
      </c>
      <c r="E26" s="176" t="s">
        <v>463</v>
      </c>
      <c r="F26" s="176" t="s">
        <v>189</v>
      </c>
      <c r="G26" s="153"/>
      <c r="H26" s="153"/>
      <c r="I26" s="176">
        <v>1368</v>
      </c>
      <c r="J26" s="176">
        <v>2008</v>
      </c>
      <c r="K26" s="153" t="s">
        <v>464</v>
      </c>
      <c r="L26" s="153" t="s">
        <v>465</v>
      </c>
      <c r="M26" s="176">
        <v>5</v>
      </c>
      <c r="N26" s="171"/>
      <c r="O26" s="153">
        <v>1</v>
      </c>
      <c r="P26" s="153"/>
      <c r="Q26" s="153" t="s">
        <v>114</v>
      </c>
      <c r="R26" s="153">
        <v>70728</v>
      </c>
      <c r="S26" s="153"/>
      <c r="T26" s="249">
        <v>22200</v>
      </c>
      <c r="U26" s="153"/>
      <c r="V26" s="153"/>
      <c r="W26" s="154" t="s">
        <v>742</v>
      </c>
      <c r="X26" s="154" t="s">
        <v>743</v>
      </c>
      <c r="Y26" s="154" t="s">
        <v>742</v>
      </c>
      <c r="Z26" s="154" t="s">
        <v>743</v>
      </c>
      <c r="AA26" s="116"/>
    </row>
    <row r="27" spans="1:27" s="12" customFormat="1" ht="42" customHeight="1">
      <c r="A27" s="2">
        <v>2</v>
      </c>
      <c r="B27" s="1" t="s">
        <v>466</v>
      </c>
      <c r="C27" s="73" t="s">
        <v>467</v>
      </c>
      <c r="D27" s="176">
        <v>317070</v>
      </c>
      <c r="E27" s="176" t="s">
        <v>468</v>
      </c>
      <c r="F27" s="176" t="s">
        <v>469</v>
      </c>
      <c r="G27" s="2"/>
      <c r="H27" s="2"/>
      <c r="I27" s="176">
        <v>1100</v>
      </c>
      <c r="J27" s="176">
        <v>1996</v>
      </c>
      <c r="K27" s="2" t="s">
        <v>470</v>
      </c>
      <c r="L27" s="2" t="s">
        <v>471</v>
      </c>
      <c r="M27" s="176">
        <v>9</v>
      </c>
      <c r="N27" s="173"/>
      <c r="O27" s="2">
        <v>2</v>
      </c>
      <c r="P27" s="2">
        <v>1115</v>
      </c>
      <c r="Q27" s="2"/>
      <c r="R27" s="176">
        <v>187270</v>
      </c>
      <c r="S27" s="2"/>
      <c r="T27" s="249"/>
      <c r="U27" s="2"/>
      <c r="V27" s="2"/>
      <c r="W27" s="154" t="s">
        <v>756</v>
      </c>
      <c r="X27" s="154" t="s">
        <v>757</v>
      </c>
      <c r="Y27" s="154"/>
      <c r="Z27" s="154"/>
      <c r="AA27" s="116"/>
    </row>
    <row r="28" spans="1:27" s="12" customFormat="1" ht="38.25" customHeight="1">
      <c r="A28" s="2">
        <v>3</v>
      </c>
      <c r="B28" s="197" t="s">
        <v>237</v>
      </c>
      <c r="C28" s="73" t="s">
        <v>472</v>
      </c>
      <c r="D28" s="176">
        <v>102439</v>
      </c>
      <c r="E28" s="176" t="s">
        <v>473</v>
      </c>
      <c r="F28" s="176" t="s">
        <v>474</v>
      </c>
      <c r="G28" s="2"/>
      <c r="H28" s="2"/>
      <c r="I28" s="61">
        <v>2502</v>
      </c>
      <c r="J28" s="176">
        <v>1996</v>
      </c>
      <c r="K28" s="2" t="s">
        <v>475</v>
      </c>
      <c r="L28" s="2" t="s">
        <v>476</v>
      </c>
      <c r="M28" s="61">
        <v>1</v>
      </c>
      <c r="N28" s="173"/>
      <c r="O28" s="2">
        <v>3</v>
      </c>
      <c r="P28" s="2">
        <v>3281</v>
      </c>
      <c r="Q28" s="2"/>
      <c r="R28" s="2">
        <v>1530</v>
      </c>
      <c r="S28" s="2"/>
      <c r="T28" s="249"/>
      <c r="U28" s="2"/>
      <c r="V28" s="2"/>
      <c r="W28" s="154" t="s">
        <v>762</v>
      </c>
      <c r="X28" s="154" t="s">
        <v>763</v>
      </c>
      <c r="Y28" s="154"/>
      <c r="Z28" s="154"/>
      <c r="AA28" s="116"/>
    </row>
    <row r="29" spans="1:27" s="12" customFormat="1" ht="39" customHeight="1">
      <c r="A29" s="2">
        <v>4</v>
      </c>
      <c r="B29" s="197" t="s">
        <v>237</v>
      </c>
      <c r="C29" s="73" t="s">
        <v>477</v>
      </c>
      <c r="D29" s="176">
        <v>537979</v>
      </c>
      <c r="E29" s="176" t="s">
        <v>478</v>
      </c>
      <c r="F29" s="176" t="s">
        <v>474</v>
      </c>
      <c r="G29" s="2"/>
      <c r="H29" s="2"/>
      <c r="I29" s="61">
        <v>2502</v>
      </c>
      <c r="J29" s="176">
        <v>1985</v>
      </c>
      <c r="K29" s="2" t="s">
        <v>479</v>
      </c>
      <c r="L29" s="2" t="s">
        <v>476</v>
      </c>
      <c r="M29" s="61">
        <v>1</v>
      </c>
      <c r="N29" s="173"/>
      <c r="O29" s="2">
        <v>4</v>
      </c>
      <c r="P29" s="2">
        <v>2886</v>
      </c>
      <c r="Q29" s="2"/>
      <c r="R29" s="2">
        <v>157</v>
      </c>
      <c r="S29" s="2"/>
      <c r="T29" s="249"/>
      <c r="U29" s="2"/>
      <c r="V29" s="2"/>
      <c r="W29" s="154" t="s">
        <v>762</v>
      </c>
      <c r="X29" s="154" t="s">
        <v>763</v>
      </c>
      <c r="Y29" s="154"/>
      <c r="Z29" s="154"/>
      <c r="AA29" s="116"/>
    </row>
    <row r="30" spans="1:27" s="12" customFormat="1" ht="51.75" customHeight="1">
      <c r="A30" s="2">
        <v>5</v>
      </c>
      <c r="B30" s="197" t="s">
        <v>237</v>
      </c>
      <c r="C30" s="73" t="s">
        <v>480</v>
      </c>
      <c r="D30" s="176">
        <v>397778</v>
      </c>
      <c r="E30" s="176" t="s">
        <v>481</v>
      </c>
      <c r="F30" s="176" t="s">
        <v>474</v>
      </c>
      <c r="G30" s="2"/>
      <c r="H30" s="2"/>
      <c r="I30" s="61">
        <v>500</v>
      </c>
      <c r="J30" s="176">
        <v>1987</v>
      </c>
      <c r="K30" s="2" t="s">
        <v>482</v>
      </c>
      <c r="L30" s="2" t="s">
        <v>476</v>
      </c>
      <c r="M30" s="61">
        <v>1</v>
      </c>
      <c r="N30" s="173"/>
      <c r="O30" s="2">
        <v>5</v>
      </c>
      <c r="P30" s="2">
        <v>2240</v>
      </c>
      <c r="Q30" s="2"/>
      <c r="R30" s="2">
        <v>10700</v>
      </c>
      <c r="S30" s="2"/>
      <c r="T30" s="249"/>
      <c r="U30" s="2"/>
      <c r="V30" s="2"/>
      <c r="W30" s="154" t="s">
        <v>762</v>
      </c>
      <c r="X30" s="154" t="s">
        <v>763</v>
      </c>
      <c r="Y30" s="154"/>
      <c r="Z30" s="154"/>
      <c r="AA30" s="116"/>
    </row>
    <row r="31" spans="1:27" s="12" customFormat="1" ht="39.75" customHeight="1">
      <c r="A31" s="2">
        <v>6</v>
      </c>
      <c r="B31" s="197" t="s">
        <v>242</v>
      </c>
      <c r="C31" s="73" t="s">
        <v>483</v>
      </c>
      <c r="D31" s="176">
        <v>152</v>
      </c>
      <c r="E31" s="176" t="s">
        <v>484</v>
      </c>
      <c r="F31" s="176" t="s">
        <v>485</v>
      </c>
      <c r="G31" s="2"/>
      <c r="H31" s="2"/>
      <c r="I31" s="61" t="s">
        <v>283</v>
      </c>
      <c r="J31" s="176">
        <v>996</v>
      </c>
      <c r="K31" s="2" t="s">
        <v>486</v>
      </c>
      <c r="L31" s="2" t="s">
        <v>487</v>
      </c>
      <c r="M31" s="2"/>
      <c r="N31" s="61" t="s">
        <v>301</v>
      </c>
      <c r="O31" s="2">
        <v>6</v>
      </c>
      <c r="P31" s="2">
        <v>7940</v>
      </c>
      <c r="Q31" s="2"/>
      <c r="R31" s="2"/>
      <c r="S31" s="2"/>
      <c r="T31" s="249"/>
      <c r="U31" s="2"/>
      <c r="V31" s="2"/>
      <c r="W31" s="154" t="s">
        <v>762</v>
      </c>
      <c r="X31" s="154" t="s">
        <v>763</v>
      </c>
      <c r="Y31" s="154"/>
      <c r="Z31" s="154"/>
      <c r="AA31" s="116"/>
    </row>
    <row r="32" spans="1:27" s="12" customFormat="1" ht="40.5" customHeight="1">
      <c r="A32" s="2">
        <v>7</v>
      </c>
      <c r="B32" s="198" t="s">
        <v>242</v>
      </c>
      <c r="C32" s="73" t="s">
        <v>488</v>
      </c>
      <c r="D32" s="176">
        <v>36596</v>
      </c>
      <c r="E32" s="176" t="s">
        <v>489</v>
      </c>
      <c r="F32" s="176" t="s">
        <v>485</v>
      </c>
      <c r="G32" s="2"/>
      <c r="H32" s="2"/>
      <c r="I32" s="61" t="s">
        <v>283</v>
      </c>
      <c r="J32" s="176">
        <v>1990</v>
      </c>
      <c r="K32" s="2" t="s">
        <v>490</v>
      </c>
      <c r="L32" s="2" t="s">
        <v>491</v>
      </c>
      <c r="M32" s="2"/>
      <c r="N32" s="61" t="s">
        <v>287</v>
      </c>
      <c r="O32" s="2">
        <v>7</v>
      </c>
      <c r="P32" s="2">
        <v>5920</v>
      </c>
      <c r="Q32" s="2" t="s">
        <v>114</v>
      </c>
      <c r="R32" s="2"/>
      <c r="S32" s="2"/>
      <c r="T32" s="249"/>
      <c r="U32" s="2"/>
      <c r="V32" s="2"/>
      <c r="W32" s="154" t="s">
        <v>762</v>
      </c>
      <c r="X32" s="154" t="s">
        <v>763</v>
      </c>
      <c r="Y32" s="154"/>
      <c r="Z32" s="154"/>
      <c r="AA32" s="116"/>
    </row>
    <row r="33" spans="1:27" ht="18.75" customHeight="1">
      <c r="A33" s="272" t="s">
        <v>596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106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</row>
    <row r="34" spans="1:27" s="12" customFormat="1" ht="41.25" customHeight="1">
      <c r="A34" s="2">
        <v>1</v>
      </c>
      <c r="B34" s="206" t="s">
        <v>582</v>
      </c>
      <c r="C34" s="176">
        <v>188</v>
      </c>
      <c r="D34" s="176" t="s">
        <v>583</v>
      </c>
      <c r="E34" s="176" t="s">
        <v>584</v>
      </c>
      <c r="F34" s="176" t="s">
        <v>189</v>
      </c>
      <c r="G34" s="153" t="s">
        <v>8</v>
      </c>
      <c r="H34" s="153" t="s">
        <v>8</v>
      </c>
      <c r="I34" s="176">
        <v>1242</v>
      </c>
      <c r="J34" s="176">
        <v>2004</v>
      </c>
      <c r="K34" s="153">
        <v>2004</v>
      </c>
      <c r="L34" s="207" t="s">
        <v>585</v>
      </c>
      <c r="M34" s="153">
        <v>5</v>
      </c>
      <c r="N34" s="171" t="s">
        <v>586</v>
      </c>
      <c r="O34" s="46"/>
      <c r="P34" s="153" t="s">
        <v>594</v>
      </c>
      <c r="Q34" s="153" t="s">
        <v>333</v>
      </c>
      <c r="R34" s="209">
        <v>130000</v>
      </c>
      <c r="S34" s="153" t="s">
        <v>8</v>
      </c>
      <c r="T34" s="249">
        <v>11300</v>
      </c>
      <c r="U34" s="153" t="s">
        <v>8</v>
      </c>
      <c r="V34" s="153" t="s">
        <v>8</v>
      </c>
      <c r="W34" s="154" t="s">
        <v>746</v>
      </c>
      <c r="X34" s="154" t="s">
        <v>747</v>
      </c>
      <c r="Y34" s="154" t="s">
        <v>746</v>
      </c>
      <c r="Z34" s="154" t="s">
        <v>747</v>
      </c>
      <c r="AA34" s="155"/>
    </row>
    <row r="35" spans="1:27" s="12" customFormat="1" ht="35.25" customHeight="1">
      <c r="A35" s="2">
        <v>2</v>
      </c>
      <c r="B35" s="208" t="s">
        <v>587</v>
      </c>
      <c r="C35" s="61" t="s">
        <v>588</v>
      </c>
      <c r="D35" s="61" t="s">
        <v>589</v>
      </c>
      <c r="E35" s="61" t="s">
        <v>590</v>
      </c>
      <c r="F35" s="61" t="s">
        <v>591</v>
      </c>
      <c r="G35" s="2" t="s">
        <v>8</v>
      </c>
      <c r="H35" s="2"/>
      <c r="I35" s="2"/>
      <c r="J35" s="61">
        <v>2009</v>
      </c>
      <c r="K35" s="2">
        <v>2009</v>
      </c>
      <c r="L35" s="2" t="s">
        <v>592</v>
      </c>
      <c r="M35" s="2" t="s">
        <v>8</v>
      </c>
      <c r="N35" s="173" t="s">
        <v>593</v>
      </c>
      <c r="O35" s="46"/>
      <c r="P35" s="2" t="s">
        <v>595</v>
      </c>
      <c r="Q35" s="2" t="s">
        <v>8</v>
      </c>
      <c r="R35" s="2" t="s">
        <v>8</v>
      </c>
      <c r="S35" s="2" t="s">
        <v>8</v>
      </c>
      <c r="T35" s="162"/>
      <c r="U35" s="2" t="s">
        <v>8</v>
      </c>
      <c r="V35" s="2" t="s">
        <v>8</v>
      </c>
      <c r="W35" s="154" t="s">
        <v>746</v>
      </c>
      <c r="X35" s="154" t="s">
        <v>747</v>
      </c>
      <c r="Y35" s="154" t="s">
        <v>8</v>
      </c>
      <c r="Z35" s="154" t="s">
        <v>8</v>
      </c>
      <c r="AA35" s="18"/>
    </row>
    <row r="36" spans="1:27" s="12" customFormat="1" ht="18.75" customHeight="1">
      <c r="A36" s="2">
        <v>3</v>
      </c>
      <c r="B36" s="2"/>
      <c r="C36" s="2"/>
      <c r="D36" s="2"/>
      <c r="E36" s="2"/>
      <c r="F36" s="2"/>
      <c r="G36" s="2"/>
      <c r="H36" s="2"/>
      <c r="I36" s="2"/>
      <c r="J36" s="75"/>
      <c r="K36" s="2"/>
      <c r="L36" s="2"/>
      <c r="M36" s="2"/>
      <c r="N36" s="2"/>
      <c r="O36" s="46"/>
      <c r="P36" s="2"/>
      <c r="Q36" s="2"/>
      <c r="R36" s="40"/>
      <c r="S36" s="40"/>
      <c r="T36" s="40"/>
      <c r="U36" s="40"/>
      <c r="V36" s="116"/>
      <c r="W36" s="116"/>
      <c r="X36" s="116"/>
      <c r="Y36" s="116"/>
      <c r="Z36" s="116"/>
      <c r="AA36" s="116"/>
    </row>
    <row r="37" spans="1:27" ht="18.75" customHeight="1">
      <c r="A37" s="272" t="s">
        <v>649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106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27" s="12" customFormat="1" ht="36.75" customHeight="1">
      <c r="A38" s="2">
        <v>1</v>
      </c>
      <c r="B38" s="208" t="s">
        <v>655</v>
      </c>
      <c r="C38" s="81" t="s">
        <v>656</v>
      </c>
      <c r="D38" s="176" t="s">
        <v>657</v>
      </c>
      <c r="E38" s="176" t="s">
        <v>658</v>
      </c>
      <c r="F38" s="176" t="s">
        <v>189</v>
      </c>
      <c r="G38" s="153"/>
      <c r="H38" s="153"/>
      <c r="I38" s="176">
        <v>1896</v>
      </c>
      <c r="J38" s="176">
        <v>2005</v>
      </c>
      <c r="K38" s="153" t="s">
        <v>659</v>
      </c>
      <c r="L38" s="153" t="s">
        <v>660</v>
      </c>
      <c r="M38" s="153">
        <v>9</v>
      </c>
      <c r="N38" s="2"/>
      <c r="O38" s="46"/>
      <c r="P38" s="2"/>
      <c r="Q38" s="2"/>
      <c r="R38" s="153">
        <v>202760</v>
      </c>
      <c r="S38" s="153"/>
      <c r="T38" s="250">
        <v>33400</v>
      </c>
      <c r="U38" s="153"/>
      <c r="V38" s="153"/>
      <c r="W38" s="154" t="s">
        <v>748</v>
      </c>
      <c r="X38" s="154" t="s">
        <v>749</v>
      </c>
      <c r="Y38" s="154" t="s">
        <v>748</v>
      </c>
      <c r="Z38" s="154" t="s">
        <v>749</v>
      </c>
      <c r="AA38" s="116"/>
    </row>
    <row r="39" spans="1:27" ht="18.75" customHeight="1">
      <c r="A39" s="272" t="s">
        <v>717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106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</row>
    <row r="40" spans="1:27" s="12" customFormat="1" ht="50.25" customHeight="1">
      <c r="A40" s="2">
        <v>1</v>
      </c>
      <c r="B40" s="208" t="s">
        <v>718</v>
      </c>
      <c r="C40" s="153" t="s">
        <v>719</v>
      </c>
      <c r="D40" s="176" t="s">
        <v>720</v>
      </c>
      <c r="E40" s="176" t="s">
        <v>721</v>
      </c>
      <c r="F40" s="176" t="s">
        <v>722</v>
      </c>
      <c r="G40" s="153"/>
      <c r="H40" s="153"/>
      <c r="I40" s="176" t="s">
        <v>723</v>
      </c>
      <c r="J40" s="176">
        <v>1994</v>
      </c>
      <c r="K40" s="2"/>
      <c r="L40" s="2"/>
      <c r="M40" s="104">
        <v>9</v>
      </c>
      <c r="N40" s="176">
        <v>950</v>
      </c>
      <c r="O40" s="46"/>
      <c r="P40" s="2"/>
      <c r="Q40" s="2"/>
      <c r="R40" s="176">
        <v>237521</v>
      </c>
      <c r="S40" s="40"/>
      <c r="T40" s="251">
        <v>3800</v>
      </c>
      <c r="U40" s="153"/>
      <c r="V40" s="153"/>
      <c r="W40" s="154" t="s">
        <v>762</v>
      </c>
      <c r="X40" s="154" t="s">
        <v>763</v>
      </c>
      <c r="Y40" s="154" t="s">
        <v>764</v>
      </c>
      <c r="Z40" s="154" t="s">
        <v>765</v>
      </c>
      <c r="AA40" s="116"/>
    </row>
    <row r="41" spans="1:27" s="12" customFormat="1" ht="40.5" customHeight="1">
      <c r="A41" s="2">
        <v>2</v>
      </c>
      <c r="B41" s="208" t="s">
        <v>724</v>
      </c>
      <c r="C41" s="61" t="s">
        <v>725</v>
      </c>
      <c r="D41" s="176" t="s">
        <v>726</v>
      </c>
      <c r="E41" s="176" t="s">
        <v>727</v>
      </c>
      <c r="F41" s="73" t="s">
        <v>728</v>
      </c>
      <c r="G41" s="2"/>
      <c r="H41" s="2"/>
      <c r="I41" s="2"/>
      <c r="J41" s="176">
        <v>1994</v>
      </c>
      <c r="K41" s="2"/>
      <c r="L41" s="2"/>
      <c r="M41" s="2"/>
      <c r="N41" s="176">
        <v>1450</v>
      </c>
      <c r="O41" s="46"/>
      <c r="P41" s="2"/>
      <c r="Q41" s="2"/>
      <c r="R41" s="40"/>
      <c r="S41" s="40"/>
      <c r="T41" s="130"/>
      <c r="U41" s="2"/>
      <c r="V41" s="2"/>
      <c r="W41" s="154" t="s">
        <v>762</v>
      </c>
      <c r="X41" s="154" t="s">
        <v>763</v>
      </c>
      <c r="Y41" s="154" t="s">
        <v>8</v>
      </c>
      <c r="Z41" s="154" t="s">
        <v>8</v>
      </c>
      <c r="AA41" s="116"/>
    </row>
  </sheetData>
  <sheetProtection/>
  <mergeCells count="32">
    <mergeCell ref="A33:N33"/>
    <mergeCell ref="A37:N37"/>
    <mergeCell ref="A39:N39"/>
    <mergeCell ref="A8:N8"/>
    <mergeCell ref="A23:N23"/>
    <mergeCell ref="A25:N25"/>
    <mergeCell ref="Q3:Q5"/>
    <mergeCell ref="R3:R5"/>
    <mergeCell ref="K1:L1"/>
    <mergeCell ref="A2:L2"/>
    <mergeCell ref="I3:I5"/>
    <mergeCell ref="G3:H4"/>
    <mergeCell ref="L3:L5"/>
    <mergeCell ref="J3:J5"/>
    <mergeCell ref="K3:K5"/>
    <mergeCell ref="A3:A5"/>
    <mergeCell ref="F3:F5"/>
    <mergeCell ref="A6:N6"/>
    <mergeCell ref="M3:M5"/>
    <mergeCell ref="N3:N5"/>
    <mergeCell ref="O3:O5"/>
    <mergeCell ref="P3:P5"/>
    <mergeCell ref="B3:B5"/>
    <mergeCell ref="C3:C5"/>
    <mergeCell ref="D3:D5"/>
    <mergeCell ref="E3:E5"/>
    <mergeCell ref="S3:S5"/>
    <mergeCell ref="T3:T5"/>
    <mergeCell ref="U3:V4"/>
    <mergeCell ref="W3:X4"/>
    <mergeCell ref="Y3:Z4"/>
    <mergeCell ref="AA3:AA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3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4">
      <selection activeCell="H10" sqref="H10"/>
    </sheetView>
  </sheetViews>
  <sheetFormatPr defaultColWidth="9.140625" defaultRowHeight="12.75"/>
  <cols>
    <col min="1" max="1" width="13.57421875" style="78" customWidth="1"/>
    <col min="2" max="2" width="12.421875" style="78" customWidth="1"/>
    <col min="3" max="3" width="17.140625" style="233" customWidth="1"/>
    <col min="4" max="4" width="55.421875" style="95" customWidth="1"/>
    <col min="5" max="5" width="11.140625" style="78" bestFit="1" customWidth="1"/>
    <col min="6" max="16384" width="9.140625" style="78" customWidth="1"/>
  </cols>
  <sheetData>
    <row r="1" spans="1:4" ht="12.75">
      <c r="A1" s="76" t="s">
        <v>195</v>
      </c>
      <c r="B1" s="77"/>
      <c r="C1" s="231"/>
      <c r="D1" s="108"/>
    </row>
    <row r="2" spans="1:4" ht="12.75">
      <c r="A2" s="13"/>
      <c r="B2" s="13"/>
      <c r="C2" s="69"/>
      <c r="D2" s="30"/>
    </row>
    <row r="3" spans="1:4" ht="30" customHeight="1">
      <c r="A3" s="310" t="s">
        <v>803</v>
      </c>
      <c r="B3" s="311"/>
      <c r="C3" s="311"/>
      <c r="D3" s="312"/>
    </row>
    <row r="4" spans="1:4" ht="38.25">
      <c r="A4" s="3" t="s">
        <v>1</v>
      </c>
      <c r="B4" s="3" t="s">
        <v>2</v>
      </c>
      <c r="C4" s="85" t="s">
        <v>3</v>
      </c>
      <c r="D4" s="3" t="s">
        <v>4</v>
      </c>
    </row>
    <row r="5" spans="1:5" ht="12.75">
      <c r="A5" s="313" t="s">
        <v>95</v>
      </c>
      <c r="B5" s="313"/>
      <c r="C5" s="313"/>
      <c r="D5" s="313"/>
      <c r="E5" s="242">
        <f>C6+C7</f>
        <v>9693</v>
      </c>
    </row>
    <row r="6" spans="1:4" ht="12.75">
      <c r="A6" s="230">
        <v>2009</v>
      </c>
      <c r="B6" s="153">
        <v>1</v>
      </c>
      <c r="C6" s="232">
        <v>3308</v>
      </c>
      <c r="D6" s="210" t="s">
        <v>766</v>
      </c>
    </row>
    <row r="7" spans="1:4" ht="25.5">
      <c r="A7" s="230">
        <v>2010</v>
      </c>
      <c r="B7" s="153">
        <v>3</v>
      </c>
      <c r="C7" s="96">
        <f>2580+2369+1436</f>
        <v>6385</v>
      </c>
      <c r="D7" s="210" t="s">
        <v>767</v>
      </c>
    </row>
    <row r="8" spans="1:5" ht="12.75">
      <c r="A8" s="313" t="s">
        <v>198</v>
      </c>
      <c r="B8" s="313"/>
      <c r="C8" s="313"/>
      <c r="D8" s="313"/>
      <c r="E8" s="242">
        <f>C9+C10+C11</f>
        <v>25870.8</v>
      </c>
    </row>
    <row r="9" spans="1:4" ht="12.75">
      <c r="A9" s="3" t="s">
        <v>768</v>
      </c>
      <c r="B9" s="2">
        <v>1</v>
      </c>
      <c r="C9" s="53">
        <v>20876.98</v>
      </c>
      <c r="D9" s="1" t="s">
        <v>805</v>
      </c>
    </row>
    <row r="10" spans="1:4" ht="12.75">
      <c r="A10" s="3">
        <v>2010</v>
      </c>
      <c r="B10" s="2">
        <v>1</v>
      </c>
      <c r="C10" s="53">
        <v>3893.82</v>
      </c>
      <c r="D10" s="1" t="s">
        <v>769</v>
      </c>
    </row>
    <row r="11" spans="1:8" s="4" customFormat="1" ht="22.5" customHeight="1">
      <c r="A11" s="3" t="s">
        <v>771</v>
      </c>
      <c r="B11" s="2">
        <v>1</v>
      </c>
      <c r="C11" s="53">
        <v>1100</v>
      </c>
      <c r="D11" s="1" t="s">
        <v>770</v>
      </c>
      <c r="E11" s="19"/>
      <c r="F11" s="19"/>
      <c r="G11" s="19"/>
      <c r="H11" s="19"/>
    </row>
    <row r="12" spans="1:5" ht="12.75">
      <c r="A12" s="313" t="s">
        <v>494</v>
      </c>
      <c r="B12" s="313"/>
      <c r="C12" s="313"/>
      <c r="D12" s="313"/>
      <c r="E12" s="242">
        <f>C13</f>
        <v>4622.99</v>
      </c>
    </row>
    <row r="13" spans="1:4" ht="12.75">
      <c r="A13" s="230">
        <v>2011</v>
      </c>
      <c r="B13" s="153">
        <v>2</v>
      </c>
      <c r="C13" s="232">
        <f>2999.99+1623</f>
        <v>4622.99</v>
      </c>
      <c r="D13" s="210" t="s">
        <v>492</v>
      </c>
    </row>
    <row r="14" spans="1:5" ht="12.75">
      <c r="A14" s="313" t="s">
        <v>598</v>
      </c>
      <c r="B14" s="313"/>
      <c r="C14" s="313"/>
      <c r="D14" s="313"/>
      <c r="E14" s="242">
        <f>C15</f>
        <v>5952</v>
      </c>
    </row>
    <row r="15" spans="1:8" s="4" customFormat="1" ht="22.5" customHeight="1">
      <c r="A15" s="230">
        <v>2011</v>
      </c>
      <c r="B15" s="153">
        <v>1</v>
      </c>
      <c r="C15" s="232">
        <v>5952</v>
      </c>
      <c r="D15" s="210" t="s">
        <v>597</v>
      </c>
      <c r="E15" s="19"/>
      <c r="F15" s="19"/>
      <c r="G15" s="19"/>
      <c r="H15" s="19"/>
    </row>
    <row r="16" spans="1:5" ht="12.75">
      <c r="A16" s="313" t="s">
        <v>643</v>
      </c>
      <c r="B16" s="313"/>
      <c r="C16" s="313"/>
      <c r="D16" s="313"/>
      <c r="E16" s="242">
        <f>C17</f>
        <v>397.01</v>
      </c>
    </row>
    <row r="17" spans="1:8" s="4" customFormat="1" ht="22.5" customHeight="1">
      <c r="A17" s="230">
        <v>2011</v>
      </c>
      <c r="B17" s="153">
        <v>1</v>
      </c>
      <c r="C17" s="232">
        <v>397.01</v>
      </c>
      <c r="D17" s="210" t="s">
        <v>642</v>
      </c>
      <c r="E17" s="19"/>
      <c r="F17" s="19"/>
      <c r="G17" s="19"/>
      <c r="H17" s="19"/>
    </row>
    <row r="18" spans="1:8" s="229" customFormat="1" ht="22.5" customHeight="1">
      <c r="A18" s="234" t="s">
        <v>27</v>
      </c>
      <c r="B18" s="234">
        <f>B6+B7+B9+B10+B11+B13+B15+B17</f>
        <v>11</v>
      </c>
      <c r="C18" s="235">
        <f>C6+C7+C9+C10+C11+C13+C15+C17</f>
        <v>46535.8</v>
      </c>
      <c r="D18" s="240"/>
      <c r="E18" s="241"/>
      <c r="F18" s="228"/>
      <c r="G18" s="228"/>
      <c r="H18" s="228"/>
    </row>
    <row r="19" spans="1:6" s="239" customFormat="1" ht="22.5" customHeight="1">
      <c r="A19" s="236"/>
      <c r="B19" s="236"/>
      <c r="C19" s="237"/>
      <c r="D19" s="238"/>
      <c r="E19" s="228"/>
      <c r="F19" s="228"/>
    </row>
    <row r="20" spans="1:4" ht="12.75">
      <c r="A20" s="314" t="s">
        <v>772</v>
      </c>
      <c r="B20" s="314"/>
      <c r="C20" s="314"/>
      <c r="D20" s="314"/>
    </row>
    <row r="21" spans="1:5" ht="12.75">
      <c r="A21" s="3">
        <v>2012</v>
      </c>
      <c r="B21" s="2"/>
      <c r="C21" s="53">
        <v>6500</v>
      </c>
      <c r="D21" s="1" t="s">
        <v>773</v>
      </c>
      <c r="E21" s="242">
        <f>C21</f>
        <v>6500</v>
      </c>
    </row>
    <row r="24" spans="1:3" ht="12.75">
      <c r="A24" s="309" t="s">
        <v>804</v>
      </c>
      <c r="B24" s="309"/>
      <c r="C24" s="309"/>
    </row>
  </sheetData>
  <sheetProtection/>
  <mergeCells count="8">
    <mergeCell ref="A24:C24"/>
    <mergeCell ref="A3:D3"/>
    <mergeCell ref="A5:D5"/>
    <mergeCell ref="A8:D8"/>
    <mergeCell ref="A12:D12"/>
    <mergeCell ref="A20:D20"/>
    <mergeCell ref="A14:D14"/>
    <mergeCell ref="A16:D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4">
      <selection activeCell="C10" sqref="C10"/>
    </sheetView>
  </sheetViews>
  <sheetFormatPr defaultColWidth="9.140625" defaultRowHeight="12.75"/>
  <cols>
    <col min="1" max="1" width="5.8515625" style="92" customWidth="1"/>
    <col min="2" max="2" width="55.00390625" style="0" customWidth="1"/>
    <col min="3" max="4" width="20.140625" style="83" customWidth="1"/>
  </cols>
  <sheetData>
    <row r="1" spans="2:4" ht="16.5">
      <c r="B1" s="9" t="s">
        <v>48</v>
      </c>
      <c r="D1" s="84"/>
    </row>
    <row r="2" ht="16.5">
      <c r="B2" s="9"/>
    </row>
    <row r="3" spans="2:4" ht="12.75" customHeight="1">
      <c r="B3" s="315" t="s">
        <v>79</v>
      </c>
      <c r="C3" s="315"/>
      <c r="D3" s="315"/>
    </row>
    <row r="4" spans="1:4" ht="25.5">
      <c r="A4" s="10" t="s">
        <v>29</v>
      </c>
      <c r="B4" s="10" t="s">
        <v>26</v>
      </c>
      <c r="C4" s="85" t="s">
        <v>46</v>
      </c>
      <c r="D4" s="85" t="s">
        <v>25</v>
      </c>
    </row>
    <row r="5" spans="1:4" ht="26.25" customHeight="1">
      <c r="A5" s="90">
        <v>1</v>
      </c>
      <c r="B5" s="20" t="s">
        <v>88</v>
      </c>
      <c r="C5" s="152">
        <v>486234.05</v>
      </c>
      <c r="D5" s="53">
        <v>0</v>
      </c>
    </row>
    <row r="6" spans="1:4" s="7" customFormat="1" ht="26.25" customHeight="1">
      <c r="A6" s="91">
        <v>2</v>
      </c>
      <c r="B6" s="39" t="s">
        <v>224</v>
      </c>
      <c r="C6" s="152">
        <v>532267.74</v>
      </c>
      <c r="D6" s="53">
        <v>0</v>
      </c>
    </row>
    <row r="7" spans="1:4" s="7" customFormat="1" ht="26.25" customHeight="1">
      <c r="A7" s="90">
        <v>3</v>
      </c>
      <c r="B7" s="243" t="s">
        <v>776</v>
      </c>
      <c r="C7" s="152">
        <v>260189.08</v>
      </c>
      <c r="D7" s="53">
        <v>0</v>
      </c>
    </row>
    <row r="8" spans="1:4" s="7" customFormat="1" ht="26.25" customHeight="1">
      <c r="A8" s="91">
        <v>4</v>
      </c>
      <c r="B8" s="89" t="s">
        <v>375</v>
      </c>
      <c r="C8" s="86">
        <v>376177.15</v>
      </c>
      <c r="D8" s="86">
        <v>0</v>
      </c>
    </row>
    <row r="9" spans="1:4" s="7" customFormat="1" ht="26.25" customHeight="1">
      <c r="A9" s="90">
        <v>5</v>
      </c>
      <c r="B9" s="20" t="s">
        <v>460</v>
      </c>
      <c r="C9" s="53">
        <v>615233.52</v>
      </c>
      <c r="D9" s="195">
        <v>41275.7</v>
      </c>
    </row>
    <row r="10" spans="1:4" s="7" customFormat="1" ht="26.25" customHeight="1">
      <c r="A10" s="91">
        <v>6</v>
      </c>
      <c r="B10" s="39" t="s">
        <v>518</v>
      </c>
      <c r="C10" s="204">
        <v>755766.65</v>
      </c>
      <c r="D10" s="205">
        <v>25132.17</v>
      </c>
    </row>
    <row r="11" spans="1:4" s="7" customFormat="1" ht="26.25" customHeight="1">
      <c r="A11" s="90">
        <v>7</v>
      </c>
      <c r="B11" s="39" t="s">
        <v>617</v>
      </c>
      <c r="C11" s="204">
        <v>403146.89</v>
      </c>
      <c r="D11" s="216">
        <v>21986.38</v>
      </c>
    </row>
    <row r="12" spans="1:4" ht="26.25" customHeight="1">
      <c r="A12" s="91">
        <v>8</v>
      </c>
      <c r="B12" s="39" t="s">
        <v>654</v>
      </c>
      <c r="C12" s="152">
        <f>15449.99+4704.32+3515.43+5361.9+4880+15685.54+6116+54538.4</f>
        <v>110251.58</v>
      </c>
      <c r="D12" s="53">
        <v>0</v>
      </c>
    </row>
    <row r="13" spans="1:4" s="7" customFormat="1" ht="26.25" customHeight="1">
      <c r="A13" s="90">
        <v>9</v>
      </c>
      <c r="B13" s="39" t="s">
        <v>669</v>
      </c>
      <c r="C13" s="93">
        <v>0</v>
      </c>
      <c r="D13" s="53">
        <v>0</v>
      </c>
    </row>
    <row r="14" spans="1:4" s="7" customFormat="1" ht="26.25" customHeight="1">
      <c r="A14" s="91">
        <v>10</v>
      </c>
      <c r="B14" s="39" t="s">
        <v>690</v>
      </c>
      <c r="C14" s="53">
        <v>0</v>
      </c>
      <c r="D14" s="53">
        <v>0</v>
      </c>
    </row>
    <row r="15" spans="1:4" s="7" customFormat="1" ht="26.25" customHeight="1">
      <c r="A15" s="91">
        <v>10</v>
      </c>
      <c r="B15" s="39" t="s">
        <v>716</v>
      </c>
      <c r="C15" s="205">
        <f>85069.15+9303+132971.7+11356.98+334752</f>
        <v>573452.8300000001</v>
      </c>
      <c r="D15" s="195">
        <v>4305.72</v>
      </c>
    </row>
    <row r="16" spans="1:4" ht="18" customHeight="1">
      <c r="A16" s="90"/>
      <c r="B16" s="21" t="s">
        <v>27</v>
      </c>
      <c r="C16" s="87">
        <f>SUM(C5:C15)</f>
        <v>4112719.49</v>
      </c>
      <c r="D16" s="87">
        <f>SUM(D5:D14)</f>
        <v>88394.25</v>
      </c>
    </row>
    <row r="17" spans="2:4" ht="12.75">
      <c r="B17" s="7"/>
      <c r="C17" s="88"/>
      <c r="D17" s="88"/>
    </row>
    <row r="18" spans="2:4" ht="12.75">
      <c r="B18" s="7"/>
      <c r="C18" s="88"/>
      <c r="D18" s="88"/>
    </row>
    <row r="19" spans="2:4" ht="12.75">
      <c r="B19" s="7"/>
      <c r="C19" s="88"/>
      <c r="D19" s="88"/>
    </row>
    <row r="20" spans="2:4" ht="12.75">
      <c r="B20" s="7"/>
      <c r="C20" s="88"/>
      <c r="D20" s="88"/>
    </row>
    <row r="21" spans="2:4" ht="12.75">
      <c r="B21" s="7"/>
      <c r="C21" s="88"/>
      <c r="D21" s="88"/>
    </row>
    <row r="22" spans="2:4" ht="12.75">
      <c r="B22" s="7"/>
      <c r="C22" s="88"/>
      <c r="D22" s="88"/>
    </row>
    <row r="23" spans="2:4" ht="12.75">
      <c r="B23" s="7"/>
      <c r="C23" s="88"/>
      <c r="D23" s="88"/>
    </row>
    <row r="24" spans="2:4" ht="12.75">
      <c r="B24" s="7"/>
      <c r="C24" s="88"/>
      <c r="D24" s="88"/>
    </row>
    <row r="25" spans="2:4" ht="12.75">
      <c r="B25" s="7"/>
      <c r="C25" s="88"/>
      <c r="D25" s="88"/>
    </row>
    <row r="26" spans="2:4" ht="12.75">
      <c r="B26" s="7"/>
      <c r="C26" s="88"/>
      <c r="D26" s="88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4.140625" style="92" customWidth="1"/>
    <col min="2" max="2" width="53.28125" style="0" customWidth="1"/>
    <col min="3" max="3" width="37.57421875" style="0" customWidth="1"/>
  </cols>
  <sheetData>
    <row r="1" spans="2:3" ht="15" customHeight="1">
      <c r="B1" s="29" t="s">
        <v>49</v>
      </c>
      <c r="C1" s="109"/>
    </row>
    <row r="2" ht="12.75">
      <c r="B2" s="29"/>
    </row>
    <row r="3" spans="1:4" ht="69" customHeight="1">
      <c r="A3" s="316" t="s">
        <v>196</v>
      </c>
      <c r="B3" s="316"/>
      <c r="C3" s="316"/>
      <c r="D3" s="111"/>
    </row>
    <row r="4" spans="1:4" ht="9" customHeight="1">
      <c r="A4" s="110"/>
      <c r="B4" s="110"/>
      <c r="C4" s="110"/>
      <c r="D4" s="111"/>
    </row>
    <row r="6" spans="1:3" ht="30.75" customHeight="1">
      <c r="A6" s="112" t="s">
        <v>29</v>
      </c>
      <c r="B6" s="112" t="s">
        <v>44</v>
      </c>
      <c r="C6" s="113" t="s">
        <v>45</v>
      </c>
    </row>
    <row r="7" spans="1:3" ht="17.25" customHeight="1">
      <c r="A7" s="317" t="s">
        <v>777</v>
      </c>
      <c r="B7" s="318"/>
      <c r="C7" s="319"/>
    </row>
    <row r="8" spans="1:3" ht="18" customHeight="1">
      <c r="A8" s="90">
        <v>1</v>
      </c>
      <c r="B8" s="60" t="s">
        <v>323</v>
      </c>
      <c r="C8" s="90" t="s">
        <v>324</v>
      </c>
    </row>
    <row r="9" spans="1:3" ht="17.25" customHeight="1">
      <c r="A9" s="317" t="s">
        <v>661</v>
      </c>
      <c r="B9" s="318"/>
      <c r="C9" s="319"/>
    </row>
    <row r="10" spans="1:3" ht="18" customHeight="1">
      <c r="A10" s="90">
        <v>1</v>
      </c>
      <c r="B10" s="60" t="s">
        <v>662</v>
      </c>
      <c r="C10" s="90" t="s">
        <v>663</v>
      </c>
    </row>
    <row r="11" spans="1:3" ht="17.25" customHeight="1">
      <c r="A11" s="317" t="s">
        <v>671</v>
      </c>
      <c r="B11" s="318"/>
      <c r="C11" s="319"/>
    </row>
    <row r="12" spans="1:3" ht="18" customHeight="1">
      <c r="A12" s="90">
        <v>1</v>
      </c>
      <c r="B12" s="60" t="s">
        <v>793</v>
      </c>
      <c r="C12" s="90"/>
    </row>
    <row r="13" spans="1:3" ht="17.25" customHeight="1">
      <c r="A13" s="317" t="s">
        <v>693</v>
      </c>
      <c r="B13" s="318"/>
      <c r="C13" s="319"/>
    </row>
    <row r="14" spans="1:3" ht="18" customHeight="1">
      <c r="A14" s="90">
        <v>1</v>
      </c>
      <c r="B14" s="60" t="s">
        <v>691</v>
      </c>
      <c r="C14" s="90" t="s">
        <v>692</v>
      </c>
    </row>
  </sheetData>
  <sheetProtection/>
  <mergeCells count="5">
    <mergeCell ref="A3:C3"/>
    <mergeCell ref="A7:C7"/>
    <mergeCell ref="A9:C9"/>
    <mergeCell ref="A11:C11"/>
    <mergeCell ref="A13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 </cp:lastModifiedBy>
  <cp:lastPrinted>2012-02-15T12:15:02Z</cp:lastPrinted>
  <dcterms:created xsi:type="dcterms:W3CDTF">2004-04-21T13:58:08Z</dcterms:created>
  <dcterms:modified xsi:type="dcterms:W3CDTF">2012-02-28T07:55:03Z</dcterms:modified>
  <cp:category/>
  <cp:version/>
  <cp:contentType/>
  <cp:contentStatus/>
</cp:coreProperties>
</file>