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<sst xmlns="http://schemas.openxmlformats.org/spreadsheetml/2006/main" count="115" uniqueCount="79">
  <si>
    <t>w tym:</t>
  </si>
  <si>
    <t>z tego:</t>
  </si>
  <si>
    <t>Lp.</t>
  </si>
  <si>
    <t>Planowane wydatki</t>
  </si>
  <si>
    <t>2010 r.</t>
  </si>
  <si>
    <t>x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</si>
  <si>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</si>
  <si>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</si>
  <si>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</si>
  <si>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</si>
  <si>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</si>
  <si>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</si>
  <si>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</si>
  <si>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</si>
  <si>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</si>
  <si>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</si>
  <si>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</si>
  <si>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</si>
  <si>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</si>
  <si>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</si>
  <si>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</si>
  <si>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</si>
  <si>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</si>
  <si>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</si>
  <si>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</si>
  <si>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</si>
  <si>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Nazwa projektu:</t>
  </si>
  <si>
    <t>Razem wydatki:</t>
  </si>
  <si>
    <t>1.2</t>
  </si>
  <si>
    <t>1.3</t>
  </si>
  <si>
    <t>Wydatki bieżące razem:</t>
  </si>
  <si>
    <t>2.1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</si>
  <si>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</si>
  <si>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</si>
  <si>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</si>
  <si>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*** - rok 2011 do wykorzystania fakultatywnego</t>
  </si>
  <si>
    <t>Program: PRO W i M</t>
  </si>
  <si>
    <t>Priorytet: V</t>
  </si>
  <si>
    <t>Działanie: 5.1</t>
  </si>
  <si>
    <t>Działanie: 5.2</t>
  </si>
  <si>
    <t>kat.Nr 23</t>
  </si>
  <si>
    <t>Program: ………………..</t>
  </si>
  <si>
    <t xml:space="preserve">Regionalny Program Operacyjny Warmia i Mazury na lata 2007-2013.   Turystyka. Wzrost potencjału turystycznego. Publiczna infrastruktura turystyczna i okołoturystyczna. ,, Znakowanie turystyczne regionu Warmii i Mazur".     </t>
  </si>
  <si>
    <t>kat.Nr 57</t>
  </si>
  <si>
    <t>Działanie: 2.1</t>
  </si>
  <si>
    <t>Priorytet: 2</t>
  </si>
  <si>
    <t>Priorytet:VI</t>
  </si>
  <si>
    <t>Działanie:6.1</t>
  </si>
  <si>
    <t>4018,4019,4118</t>
  </si>
  <si>
    <t>4119,4128,4129</t>
  </si>
  <si>
    <t>Program Operacyjny Kapitał Ludzki na lata 2007-2013 . Rynek pracy otwarty dla wszystkich. Poprawa dostępu do zatrudniania oraz wspieranie aktywności zawodowej w regionie. Poddziałanie 6.1.2 Wsparcie powiatowych i wojewódzkich urzędów pracy w realizacji zadań na rzecz aktywizacji zawodowej osób bezrobotnych w regionie.</t>
  </si>
  <si>
    <t>2011 r.</t>
  </si>
  <si>
    <t>2012 r.</t>
  </si>
  <si>
    <t>2012r.</t>
  </si>
  <si>
    <t>Regionalny Program Operacyjny Warmia i Mazury na lata 2007-2013.        Infrastruktura transportowa regionalna i lokalna.        Infrastruktura transportowa służaca rozwojowi lokalnemu. Przebudowa dróg powiatowych na odcinku Safronka-Janowiec kościelny-kuce Etap I: Nr 1560N odcinek od km 6+332 do km 7+328,65, Nr 1613 N odcinek od km 10+699 do km 12+368,47</t>
  </si>
  <si>
    <t>Regionalny Program Operacyjny Warmia i Mazury na lata 2007-2013.        Infrastruktura transportowa regionalna i lokalna.        Rozbudowa i modernizacja infrastruktury transportowej warunkujacej rozwój regionalny.   ,,Przebudowa dróg powiatowych na odcinku Lipowo Kurkowskie-Łyna-Nidzica: nr 1528N w lokalizacji od km 11+756,00 do km 20+029,61, Nr 1264N w lokalizacji od km 25+741,00 do km 26+146,17".  ETAP I</t>
  </si>
  <si>
    <t>Wydatki* na programy i projekty realizowane ze środków pochodzących z funduszy strukturalnych i Funduszu Spójności oraz pozostałe środki pochodzące ze źródeł zagranicznych niepodlegających zwrotowi</t>
  </si>
  <si>
    <t>z tego: 2010 r.</t>
  </si>
  <si>
    <t>2011r.</t>
  </si>
  <si>
    <t>1.4.</t>
  </si>
  <si>
    <t>Regionalny Program Operacyjny Warmia i Mazury na lata 2007-2013.   Infrastruktura społeczna. Inwestycje w infrastrukturę edukacyjną . Termomodernizacja budynków, placówek oswiatowych przy Zespole Szkół Zawodowych i Ogólnokształcących ul. Wyborska 12a w Nidzicy (sala gimnastyczna i internat)</t>
  </si>
  <si>
    <t>kat.Nr 75</t>
  </si>
  <si>
    <t>4308,4309,4448</t>
  </si>
  <si>
    <t>2.2</t>
  </si>
  <si>
    <t>4217,427,4307</t>
  </si>
  <si>
    <t>4397,4417,4437</t>
  </si>
  <si>
    <t>Priorytet:</t>
  </si>
  <si>
    <t>Działanie:</t>
  </si>
  <si>
    <t>DG Edukacja i Kultura. Partnerski Projekt Comeniusa. Fundacja Rozwoju Systemu Edukacji - Narodowa Agencja Programu ,, Uczenie się przez całe życie COMENIUS", realizowany  w Zespole Szkół Ogólnokształcących ul. Jagiełły 1 w Nidzicy.</t>
  </si>
  <si>
    <t>Załącznik nr 6</t>
  </si>
  <si>
    <t>z dnia 31 marca 2010r</t>
  </si>
  <si>
    <t>2.3</t>
  </si>
  <si>
    <t>Priorytet: VII</t>
  </si>
  <si>
    <t>Działanie: 7.1</t>
  </si>
  <si>
    <t>Program: POKL</t>
  </si>
  <si>
    <t>Program Operacyjny Kapitał Ludzki na lata 2007-2013 . Promocja integracji społecznej. Działanie 7.1. Rozwój i upowszechnianie aktywnej integracji. Poddziałanie 7.1.2. rozwój i upowszechnianie aktywnej integracji przez powiatowe centra pomocy rodzinie. Projekt pt. "Szansa na przyszłość - aktywizacja osób zagrożonych wykluczeniem"</t>
  </si>
  <si>
    <t>3038, 4018, 4118</t>
  </si>
  <si>
    <t>4128, 4178,4218</t>
  </si>
  <si>
    <t>do uchwały Rady Powiatu nr XXXVII/219/10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</si>
</sst>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11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/>
    </xf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17" applyFont="1">
      <alignment/>
      <protection/>
    </xf>
    <xf numFmtId="0" fontId="6" fillId="2" borderId="1" xfId="17" applyFont="1" applyFill="1" applyBorder="1" applyAlignment="1">
      <alignment horizontal="center" vertical="center" wrapText="1"/>
      <protection/>
    </xf>
    <xf numFmtId="0" fontId="7" fillId="0" borderId="1" xfId="17" applyFont="1" applyBorder="1" applyAlignment="1">
      <alignment horizontal="center" vertical="center"/>
      <protection/>
    </xf>
    <xf numFmtId="0" fontId="6" fillId="0" borderId="2" xfId="17" applyFont="1" applyBorder="1" applyAlignment="1">
      <alignment horizontal="center"/>
      <protection/>
    </xf>
    <xf numFmtId="0" fontId="6" fillId="0" borderId="2" xfId="17" applyFont="1" applyBorder="1">
      <alignment/>
      <protection/>
    </xf>
    <xf numFmtId="0" fontId="6" fillId="0" borderId="0" xfId="17" applyFont="1">
      <alignment/>
      <protection/>
    </xf>
    <xf numFmtId="0" fontId="5" fillId="0" borderId="3" xfId="17" applyFont="1" applyBorder="1">
      <alignment/>
      <protection/>
    </xf>
    <xf numFmtId="0" fontId="6" fillId="0" borderId="1" xfId="17" applyFont="1" applyBorder="1">
      <alignment/>
      <protection/>
    </xf>
    <xf numFmtId="3" fontId="5" fillId="0" borderId="3" xfId="17" applyNumberFormat="1" applyFont="1" applyBorder="1">
      <alignment/>
      <protection/>
    </xf>
    <xf numFmtId="0" fontId="5" fillId="0" borderId="0" xfId="17" applyFont="1" applyAlignment="1">
      <alignment horizontal="right"/>
      <protection/>
    </xf>
    <xf numFmtId="0" fontId="5" fillId="0" borderId="3" xfId="17" applyFont="1" applyBorder="1" applyAlignment="1">
      <alignment horizontal="center"/>
      <protection/>
    </xf>
    <xf numFmtId="0" fontId="8" fillId="0" borderId="3" xfId="17" applyFont="1" applyBorder="1">
      <alignment/>
      <protection/>
    </xf>
    <xf numFmtId="0" fontId="5" fillId="0" borderId="4" xfId="17" applyFont="1" applyBorder="1" applyAlignment="1">
      <alignment horizontal="center" vertical="center"/>
      <protection/>
    </xf>
    <xf numFmtId="0" fontId="5" fillId="0" borderId="4" xfId="17" applyFont="1" applyBorder="1">
      <alignment/>
      <protection/>
    </xf>
    <xf numFmtId="0" fontId="5" fillId="0" borderId="4" xfId="17" applyFont="1" applyBorder="1" applyAlignment="1">
      <alignment horizontal="center"/>
      <protection/>
    </xf>
    <xf numFmtId="0" fontId="8" fillId="0" borderId="4" xfId="17" applyFont="1" applyBorder="1">
      <alignment/>
      <protection/>
    </xf>
    <xf numFmtId="3" fontId="5" fillId="0" borderId="4" xfId="17" applyNumberFormat="1" applyFont="1" applyBorder="1">
      <alignment/>
      <protection/>
    </xf>
    <xf numFmtId="4" fontId="6" fillId="0" borderId="2" xfId="17" applyNumberFormat="1" applyFont="1" applyBorder="1">
      <alignment/>
      <protection/>
    </xf>
    <xf numFmtId="4" fontId="5" fillId="0" borderId="3" xfId="17" applyNumberFormat="1" applyFont="1" applyBorder="1">
      <alignment/>
      <protection/>
    </xf>
    <xf numFmtId="4" fontId="8" fillId="0" borderId="3" xfId="17" applyNumberFormat="1" applyFont="1" applyBorder="1">
      <alignment/>
      <protection/>
    </xf>
    <xf numFmtId="4" fontId="6" fillId="0" borderId="1" xfId="17" applyNumberFormat="1" applyFont="1" applyBorder="1">
      <alignment/>
      <protection/>
    </xf>
    <xf numFmtId="4" fontId="8" fillId="0" borderId="3" xfId="17" applyNumberFormat="1" applyFont="1" applyBorder="1">
      <alignment/>
      <protection/>
    </xf>
    <xf numFmtId="4" fontId="6" fillId="0" borderId="3" xfId="17" applyNumberFormat="1" applyFont="1" applyBorder="1">
      <alignment/>
      <protection/>
    </xf>
    <xf numFmtId="0" fontId="6" fillId="0" borderId="3" xfId="17" applyFont="1" applyBorder="1" applyAlignment="1">
      <alignment horizontal="center"/>
      <protection/>
    </xf>
    <xf numFmtId="4" fontId="9" fillId="0" borderId="1" xfId="17" applyNumberFormat="1" applyFont="1" applyBorder="1">
      <alignment/>
      <protection/>
    </xf>
    <xf numFmtId="4" fontId="9" fillId="0" borderId="2" xfId="17" applyNumberFormat="1" applyFont="1" applyBorder="1">
      <alignment/>
      <protection/>
    </xf>
    <xf numFmtId="4" fontId="10" fillId="0" borderId="2" xfId="17" applyNumberFormat="1" applyFont="1" applyBorder="1">
      <alignment/>
      <protection/>
    </xf>
    <xf numFmtId="0" fontId="5" fillId="0" borderId="5" xfId="17" applyFont="1" applyBorder="1" applyAlignment="1">
      <alignment horizontal="center" vertical="center"/>
      <protection/>
    </xf>
    <xf numFmtId="0" fontId="5" fillId="0" borderId="6" xfId="17" applyFont="1" applyBorder="1" applyAlignment="1">
      <alignment horizontal="center" vertical="center"/>
      <protection/>
    </xf>
    <xf numFmtId="0" fontId="5" fillId="0" borderId="6" xfId="17" applyFont="1" applyBorder="1">
      <alignment/>
      <protection/>
    </xf>
    <xf numFmtId="0" fontId="5" fillId="0" borderId="6" xfId="17" applyFont="1" applyBorder="1" applyAlignment="1">
      <alignment horizontal="center"/>
      <protection/>
    </xf>
    <xf numFmtId="0" fontId="8" fillId="0" borderId="6" xfId="17" applyFont="1" applyBorder="1">
      <alignment/>
      <protection/>
    </xf>
    <xf numFmtId="3" fontId="5" fillId="0" borderId="6" xfId="17" applyNumberFormat="1" applyFont="1" applyBorder="1">
      <alignment/>
      <protection/>
    </xf>
    <xf numFmtId="4" fontId="5" fillId="0" borderId="4" xfId="17" applyNumberFormat="1" applyFont="1" applyBorder="1" applyAlignment="1">
      <alignment horizontal="center"/>
      <protection/>
    </xf>
    <xf numFmtId="4" fontId="5" fillId="0" borderId="6" xfId="17" applyNumberFormat="1" applyFont="1" applyBorder="1" applyAlignment="1">
      <alignment horizontal="center"/>
      <protection/>
    </xf>
    <xf numFmtId="4" fontId="5" fillId="0" borderId="1" xfId="17" applyNumberFormat="1" applyFont="1" applyBorder="1">
      <alignment/>
      <protection/>
    </xf>
    <xf numFmtId="0" fontId="8" fillId="0" borderId="0" xfId="17" applyFont="1">
      <alignment/>
      <protection/>
    </xf>
    <xf numFmtId="4" fontId="8" fillId="0" borderId="1" xfId="17" applyNumberFormat="1" applyFont="1" applyBorder="1">
      <alignment/>
      <protection/>
    </xf>
    <xf numFmtId="0" fontId="5" fillId="0" borderId="3" xfId="17" applyFont="1" applyBorder="1" applyAlignment="1">
      <alignment horizontal="center"/>
      <protection/>
    </xf>
    <xf numFmtId="4" fontId="5" fillId="0" borderId="3" xfId="17" applyNumberFormat="1" applyFont="1" applyBorder="1" applyAlignment="1">
      <alignment horizontal="center"/>
      <protection/>
    </xf>
    <xf numFmtId="0" fontId="4" fillId="0" borderId="3" xfId="17" applyFont="1" applyBorder="1" applyAlignment="1">
      <alignment horizontal="justify" vertical="top"/>
      <protection/>
    </xf>
    <xf numFmtId="0" fontId="4" fillId="0" borderId="7" xfId="17" applyFont="1" applyBorder="1" applyAlignment="1">
      <alignment horizontal="justify" vertical="top"/>
      <protection/>
    </xf>
    <xf numFmtId="0" fontId="4" fillId="0" borderId="8" xfId="17" applyFont="1" applyBorder="1" applyAlignment="1">
      <alignment horizontal="justify" vertical="top"/>
      <protection/>
    </xf>
    <xf numFmtId="0" fontId="4" fillId="0" borderId="9" xfId="17" applyFont="1" applyBorder="1" applyAlignment="1">
      <alignment horizontal="justify" vertical="top"/>
      <protection/>
    </xf>
    <xf numFmtId="0" fontId="4" fillId="0" borderId="0" xfId="17" applyFont="1" applyBorder="1" applyAlignment="1">
      <alignment horizontal="justify" vertical="top"/>
      <protection/>
    </xf>
    <xf numFmtId="0" fontId="4" fillId="0" borderId="10" xfId="17" applyFont="1" applyBorder="1" applyAlignment="1">
      <alignment horizontal="justify" vertical="top"/>
      <protection/>
    </xf>
    <xf numFmtId="0" fontId="4" fillId="0" borderId="11" xfId="17" applyFont="1" applyBorder="1" applyAlignment="1">
      <alignment horizontal="justify" vertical="top"/>
      <protection/>
    </xf>
    <xf numFmtId="0" fontId="4" fillId="0" borderId="12" xfId="17" applyFont="1" applyBorder="1" applyAlignment="1">
      <alignment horizontal="justify" vertical="top"/>
      <protection/>
    </xf>
    <xf numFmtId="0" fontId="4" fillId="0" borderId="13" xfId="17" applyFont="1" applyBorder="1" applyAlignment="1">
      <alignment horizontal="justify" vertical="top"/>
      <protection/>
    </xf>
    <xf numFmtId="3" fontId="5" fillId="0" borderId="3" xfId="17" applyNumberFormat="1" applyFont="1" applyBorder="1" applyAlignment="1">
      <alignment horizontal="center"/>
      <protection/>
    </xf>
    <xf numFmtId="4" fontId="5" fillId="0" borderId="5" xfId="17" applyNumberFormat="1" applyFont="1" applyBorder="1" applyAlignment="1">
      <alignment horizontal="center"/>
      <protection/>
    </xf>
    <xf numFmtId="4" fontId="8" fillId="0" borderId="4" xfId="17" applyNumberFormat="1" applyFont="1" applyBorder="1" applyAlignment="1">
      <alignment horizontal="center"/>
      <protection/>
    </xf>
    <xf numFmtId="4" fontId="8" fillId="0" borderId="6" xfId="17" applyNumberFormat="1" applyFont="1" applyBorder="1" applyAlignment="1">
      <alignment horizontal="center"/>
      <protection/>
    </xf>
    <xf numFmtId="4" fontId="8" fillId="0" borderId="5" xfId="17" applyNumberFormat="1" applyFont="1" applyBorder="1" applyAlignment="1">
      <alignment horizontal="center"/>
      <protection/>
    </xf>
    <xf numFmtId="0" fontId="5" fillId="0" borderId="3" xfId="17" applyFont="1" applyBorder="1" applyAlignment="1">
      <alignment horizontal="center" vertical="center"/>
      <protection/>
    </xf>
    <xf numFmtId="0" fontId="6" fillId="2" borderId="1" xfId="17" applyFont="1" applyFill="1" applyBorder="1" applyAlignment="1">
      <alignment horizontal="center" vertical="center" wrapText="1"/>
      <protection/>
    </xf>
    <xf numFmtId="0" fontId="6" fillId="2" borderId="1" xfId="17" applyFont="1" applyFill="1" applyBorder="1" applyAlignment="1">
      <alignment horizontal="center" vertical="center"/>
      <protection/>
    </xf>
    <xf numFmtId="0" fontId="6" fillId="0" borderId="2" xfId="17" applyFont="1" applyBorder="1" applyAlignment="1">
      <alignment horizontal="center"/>
      <protection/>
    </xf>
    <xf numFmtId="4" fontId="8" fillId="0" borderId="3" xfId="17" applyNumberFormat="1" applyFont="1" applyBorder="1" applyAlignment="1">
      <alignment horizontal="center"/>
      <protection/>
    </xf>
    <xf numFmtId="0" fontId="5" fillId="0" borderId="0" xfId="17" applyFont="1" applyBorder="1" applyAlignment="1">
      <alignment horizontal="left"/>
      <protection/>
    </xf>
    <xf numFmtId="0" fontId="6" fillId="0" borderId="1" xfId="17" applyFont="1" applyBorder="1" applyAlignment="1">
      <alignment horizontal="center"/>
      <protection/>
    </xf>
    <xf numFmtId="4" fontId="7" fillId="0" borderId="3" xfId="17" applyNumberFormat="1" applyFont="1" applyBorder="1" applyAlignment="1">
      <alignment horizontal="center"/>
      <protection/>
    </xf>
    <xf numFmtId="0" fontId="5" fillId="0" borderId="0" xfId="17" applyFont="1" applyAlignment="1">
      <alignment horizontal="right"/>
      <protection/>
    </xf>
    <xf numFmtId="0" fontId="3" fillId="0" borderId="0" xfId="17" applyFont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5"/>
  <sheetViews>
    <sheetView tabSelected="1" workbookViewId="0" topLeftCell="D1">
      <selection activeCell="N2" sqref="N2:Q2"/>
    </sheetView>
  </sheetViews>
  <sheetFormatPr defaultColWidth="9.00390625" defaultRowHeight="12.75"/>
  <cols>
    <col min="1" max="1" width="3.625" style="1" customWidth="1"/>
    <col min="2" max="2" width="19.00390625" style="1" customWidth="1"/>
    <col min="3" max="3" width="13.00390625" style="1" customWidth="1"/>
    <col min="4" max="4" width="10.375" style="1" customWidth="1"/>
    <col min="5" max="5" width="11.375" style="1" customWidth="1"/>
    <col min="6" max="7" width="10.00390625" style="1" customWidth="1"/>
    <col min="8" max="8" width="10.75390625" style="1" customWidth="1"/>
    <col min="9" max="9" width="8.75390625" style="1" customWidth="1"/>
    <col min="10" max="11" width="7.75390625" style="1" customWidth="1"/>
    <col min="12" max="12" width="9.75390625" style="1" customWidth="1"/>
    <col min="13" max="13" width="11.75390625" style="1" customWidth="1"/>
    <col min="14" max="14" width="5.625" style="1" customWidth="1"/>
    <col min="15" max="15" width="8.25390625" style="1" customWidth="1"/>
    <col min="16" max="16" width="7.875" style="1" customWidth="1"/>
    <col min="17" max="17" width="10.00390625" style="1" customWidth="1"/>
    <col min="18" max="16384" width="10.25390625" style="1" customWidth="1"/>
  </cols>
  <sheetData>
    <row r="1" spans="14:17" ht="11.25">
      <c r="N1" s="10"/>
      <c r="O1" s="63" t="s">
        <v>69</v>
      </c>
      <c r="P1" s="63"/>
      <c r="Q1" s="63"/>
    </row>
    <row r="2" spans="14:17" ht="11.25">
      <c r="N2" s="63" t="s">
        <v>78</v>
      </c>
      <c r="O2" s="63"/>
      <c r="P2" s="63"/>
      <c r="Q2" s="63"/>
    </row>
    <row r="3" spans="14:17" ht="11.25">
      <c r="N3" s="10"/>
      <c r="O3" s="63" t="s">
        <v>70</v>
      </c>
      <c r="P3" s="63"/>
      <c r="Q3" s="63"/>
    </row>
    <row r="4" spans="1:17" ht="27.75" customHeight="1">
      <c r="A4" s="64" t="s">
        <v>56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6" spans="1:17" ht="10.5" customHeight="1">
      <c r="A6" s="57" t="s">
        <v>2</v>
      </c>
      <c r="B6" s="57" t="s">
        <v>6</v>
      </c>
      <c r="C6" s="56" t="s">
        <v>7</v>
      </c>
      <c r="D6" s="56" t="s">
        <v>8</v>
      </c>
      <c r="E6" s="56" t="s">
        <v>9</v>
      </c>
      <c r="F6" s="57" t="s">
        <v>0</v>
      </c>
      <c r="G6" s="57"/>
      <c r="H6" s="57" t="s">
        <v>3</v>
      </c>
      <c r="I6" s="57"/>
      <c r="J6" s="57"/>
      <c r="K6" s="57"/>
      <c r="L6" s="57"/>
      <c r="M6" s="57"/>
      <c r="N6" s="57"/>
      <c r="O6" s="57"/>
      <c r="P6" s="57"/>
      <c r="Q6" s="57"/>
    </row>
    <row r="7" spans="1:17" ht="10.5" customHeight="1">
      <c r="A7" s="57"/>
      <c r="B7" s="57"/>
      <c r="C7" s="56"/>
      <c r="D7" s="56"/>
      <c r="E7" s="56"/>
      <c r="F7" s="56" t="s">
        <v>10</v>
      </c>
      <c r="G7" s="56" t="s">
        <v>11</v>
      </c>
      <c r="H7" s="57" t="s">
        <v>4</v>
      </c>
      <c r="I7" s="57"/>
      <c r="J7" s="57"/>
      <c r="K7" s="57"/>
      <c r="L7" s="57"/>
      <c r="M7" s="57"/>
      <c r="N7" s="57"/>
      <c r="O7" s="57"/>
      <c r="P7" s="57"/>
      <c r="Q7" s="57"/>
    </row>
    <row r="8" spans="1:17" ht="11.25">
      <c r="A8" s="57"/>
      <c r="B8" s="57"/>
      <c r="C8" s="56"/>
      <c r="D8" s="56"/>
      <c r="E8" s="56"/>
      <c r="F8" s="56"/>
      <c r="G8" s="56"/>
      <c r="H8" s="56" t="s">
        <v>12</v>
      </c>
      <c r="I8" s="57" t="s">
        <v>1</v>
      </c>
      <c r="J8" s="57"/>
      <c r="K8" s="57"/>
      <c r="L8" s="57"/>
      <c r="M8" s="57"/>
      <c r="N8" s="57"/>
      <c r="O8" s="57"/>
      <c r="P8" s="57"/>
      <c r="Q8" s="57"/>
    </row>
    <row r="9" spans="1:17" ht="14.25" customHeight="1">
      <c r="A9" s="57"/>
      <c r="B9" s="57"/>
      <c r="C9" s="56"/>
      <c r="D9" s="56"/>
      <c r="E9" s="56"/>
      <c r="F9" s="56"/>
      <c r="G9" s="56"/>
      <c r="H9" s="56"/>
      <c r="I9" s="57" t="s">
        <v>13</v>
      </c>
      <c r="J9" s="57"/>
      <c r="K9" s="57"/>
      <c r="L9" s="57"/>
      <c r="M9" s="57" t="s">
        <v>14</v>
      </c>
      <c r="N9" s="57"/>
      <c r="O9" s="57"/>
      <c r="P9" s="57"/>
      <c r="Q9" s="57"/>
    </row>
    <row r="10" spans="1:17" ht="12.75" customHeight="1">
      <c r="A10" s="57"/>
      <c r="B10" s="57"/>
      <c r="C10" s="56"/>
      <c r="D10" s="56"/>
      <c r="E10" s="56"/>
      <c r="F10" s="56"/>
      <c r="G10" s="56"/>
      <c r="H10" s="56"/>
      <c r="I10" s="56" t="s">
        <v>15</v>
      </c>
      <c r="J10" s="57" t="s">
        <v>16</v>
      </c>
      <c r="K10" s="57"/>
      <c r="L10" s="57"/>
      <c r="M10" s="56" t="s">
        <v>17</v>
      </c>
      <c r="N10" s="56" t="s">
        <v>16</v>
      </c>
      <c r="O10" s="56"/>
      <c r="P10" s="56"/>
      <c r="Q10" s="56"/>
    </row>
    <row r="11" spans="1:17" ht="48" customHeight="1">
      <c r="A11" s="57"/>
      <c r="B11" s="57"/>
      <c r="C11" s="56"/>
      <c r="D11" s="56"/>
      <c r="E11" s="56"/>
      <c r="F11" s="56"/>
      <c r="G11" s="56"/>
      <c r="H11" s="56"/>
      <c r="I11" s="56"/>
      <c r="J11" s="2" t="s">
        <v>18</v>
      </c>
      <c r="K11" s="2" t="s">
        <v>19</v>
      </c>
      <c r="L11" s="2" t="s">
        <v>20</v>
      </c>
      <c r="M11" s="56"/>
      <c r="N11" s="2" t="s">
        <v>21</v>
      </c>
      <c r="O11" s="2" t="s">
        <v>18</v>
      </c>
      <c r="P11" s="2" t="s">
        <v>19</v>
      </c>
      <c r="Q11" s="2" t="s">
        <v>22</v>
      </c>
    </row>
    <row r="12" spans="1:17" ht="7.5" customHeight="1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  <c r="Q12" s="3">
        <v>17</v>
      </c>
    </row>
    <row r="13" spans="1:17" s="6" customFormat="1" ht="11.25">
      <c r="A13" s="4">
        <v>1</v>
      </c>
      <c r="B13" s="5" t="s">
        <v>23</v>
      </c>
      <c r="C13" s="58" t="s">
        <v>5</v>
      </c>
      <c r="D13" s="58"/>
      <c r="E13" s="18">
        <f aca="true" t="shared" si="0" ref="E13:J13">SUM(E18,E28,E38,E48)</f>
        <v>18868249.3</v>
      </c>
      <c r="F13" s="18">
        <f t="shared" si="0"/>
        <v>6180907.47</v>
      </c>
      <c r="G13" s="26">
        <f t="shared" si="0"/>
        <v>12687341.83</v>
      </c>
      <c r="H13" s="18">
        <f t="shared" si="0"/>
        <v>15574769.78</v>
      </c>
      <c r="I13" s="26">
        <f t="shared" si="0"/>
        <v>5140542.67</v>
      </c>
      <c r="J13" s="18">
        <f t="shared" si="0"/>
        <v>0</v>
      </c>
      <c r="K13" s="18">
        <f>SUM(K18,K28,K38)</f>
        <v>0</v>
      </c>
      <c r="L13" s="18">
        <f>SUM(L18,L28,L38,L48)</f>
        <v>5140542.67</v>
      </c>
      <c r="M13" s="18">
        <f>SUM(M18,M28,M38,M48)</f>
        <v>10434227.11</v>
      </c>
      <c r="N13" s="18">
        <f>SUM(N18,N28,N38)</f>
        <v>0</v>
      </c>
      <c r="O13" s="18">
        <f>SUM(O18,O28,O38)</f>
        <v>0</v>
      </c>
      <c r="P13" s="18">
        <f>SUM(P18,P28,P38)</f>
        <v>0</v>
      </c>
      <c r="Q13" s="27">
        <f>SUM(Q18,Q28,Q38,Q48)</f>
        <v>10434227.11</v>
      </c>
    </row>
    <row r="14" spans="1:17" ht="11.25">
      <c r="A14" s="55" t="s">
        <v>24</v>
      </c>
      <c r="B14" s="7" t="s">
        <v>36</v>
      </c>
      <c r="C14" s="41" t="s">
        <v>55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ht="11.25">
      <c r="A15" s="55"/>
      <c r="B15" s="7" t="s">
        <v>37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7" ht="11.25">
      <c r="A16" s="55"/>
      <c r="B16" s="7" t="s">
        <v>38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7" ht="11.25">
      <c r="A17" s="55"/>
      <c r="B17" s="7" t="s">
        <v>26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1:17" ht="11.25">
      <c r="A18" s="55"/>
      <c r="B18" s="7" t="s">
        <v>27</v>
      </c>
      <c r="C18" s="7" t="s">
        <v>40</v>
      </c>
      <c r="D18" s="7"/>
      <c r="E18" s="19">
        <v>11022815.68</v>
      </c>
      <c r="F18" s="20">
        <v>4027582.4</v>
      </c>
      <c r="G18" s="20">
        <v>6995233.28</v>
      </c>
      <c r="H18" s="19">
        <v>10857224.44</v>
      </c>
      <c r="I18" s="20">
        <f>SUM(I19)</f>
        <v>3955474.07</v>
      </c>
      <c r="J18" s="20">
        <f>SUM(J19)</f>
        <v>0</v>
      </c>
      <c r="K18" s="19"/>
      <c r="L18" s="20">
        <f>SUM(L19)</f>
        <v>3955474.07</v>
      </c>
      <c r="M18" s="20">
        <f>SUM(M19)</f>
        <v>6901750.37</v>
      </c>
      <c r="N18" s="7"/>
      <c r="O18" s="7"/>
      <c r="P18" s="7"/>
      <c r="Q18" s="20">
        <f>SUM(Q19)</f>
        <v>6901750.37</v>
      </c>
    </row>
    <row r="19" spans="1:17" ht="11.25">
      <c r="A19" s="55"/>
      <c r="B19" s="7" t="s">
        <v>57</v>
      </c>
      <c r="C19" s="7"/>
      <c r="D19" s="7">
        <v>600</v>
      </c>
      <c r="E19" s="19">
        <v>10857224.44</v>
      </c>
      <c r="F19" s="20">
        <v>3955474.07</v>
      </c>
      <c r="G19" s="20">
        <v>6901750.37</v>
      </c>
      <c r="H19" s="19">
        <v>10857224.44</v>
      </c>
      <c r="I19" s="20">
        <v>3955474.07</v>
      </c>
      <c r="J19" s="19"/>
      <c r="K19" s="19"/>
      <c r="L19" s="20">
        <v>3955474.07</v>
      </c>
      <c r="M19" s="20">
        <v>6901750.37</v>
      </c>
      <c r="N19" s="7"/>
      <c r="O19" s="7"/>
      <c r="P19" s="7"/>
      <c r="Q19" s="20">
        <v>6901750.37</v>
      </c>
    </row>
    <row r="20" spans="1:17" ht="11.25">
      <c r="A20" s="55"/>
      <c r="B20" s="7" t="s">
        <v>51</v>
      </c>
      <c r="C20" s="39"/>
      <c r="D20" s="7">
        <v>60014</v>
      </c>
      <c r="E20" s="19"/>
      <c r="F20" s="20"/>
      <c r="G20" s="20"/>
      <c r="H20" s="62"/>
      <c r="I20" s="59"/>
      <c r="J20" s="40"/>
      <c r="K20" s="40"/>
      <c r="L20" s="40"/>
      <c r="M20" s="40"/>
      <c r="N20" s="39"/>
      <c r="O20" s="39"/>
      <c r="P20" s="39"/>
      <c r="Q20" s="59"/>
    </row>
    <row r="21" spans="1:17" ht="11.25">
      <c r="A21" s="55"/>
      <c r="B21" s="7" t="s">
        <v>53</v>
      </c>
      <c r="C21" s="39"/>
      <c r="D21" s="7">
        <v>6058</v>
      </c>
      <c r="E21" s="19"/>
      <c r="F21" s="20"/>
      <c r="G21" s="20"/>
      <c r="H21" s="62"/>
      <c r="I21" s="59"/>
      <c r="J21" s="40"/>
      <c r="K21" s="40"/>
      <c r="L21" s="40"/>
      <c r="M21" s="40"/>
      <c r="N21" s="39"/>
      <c r="O21" s="39"/>
      <c r="P21" s="39"/>
      <c r="Q21" s="59"/>
    </row>
    <row r="22" spans="1:17" ht="11.25">
      <c r="A22" s="55"/>
      <c r="B22" s="7"/>
      <c r="C22" s="39"/>
      <c r="D22" s="7">
        <v>6059</v>
      </c>
      <c r="E22" s="19"/>
      <c r="F22" s="19"/>
      <c r="G22" s="19"/>
      <c r="H22" s="62"/>
      <c r="I22" s="59"/>
      <c r="J22" s="40"/>
      <c r="K22" s="40"/>
      <c r="L22" s="40"/>
      <c r="M22" s="40"/>
      <c r="N22" s="39"/>
      <c r="O22" s="39"/>
      <c r="P22" s="39"/>
      <c r="Q22" s="59"/>
    </row>
    <row r="23" spans="1:17" ht="11.25">
      <c r="A23" s="55"/>
      <c r="B23" s="7"/>
      <c r="C23" s="39"/>
      <c r="D23" s="7"/>
      <c r="E23" s="19"/>
      <c r="F23" s="19"/>
      <c r="G23" s="19"/>
      <c r="H23" s="62"/>
      <c r="I23" s="59"/>
      <c r="J23" s="40"/>
      <c r="K23" s="40"/>
      <c r="L23" s="40"/>
      <c r="M23" s="40"/>
      <c r="N23" s="39"/>
      <c r="O23" s="39"/>
      <c r="P23" s="39"/>
      <c r="Q23" s="59"/>
    </row>
    <row r="24" spans="1:17" ht="11.25">
      <c r="A24" s="55" t="s">
        <v>28</v>
      </c>
      <c r="B24" s="7" t="s">
        <v>36</v>
      </c>
      <c r="C24" s="41" t="s">
        <v>54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1:17" ht="11.25">
      <c r="A25" s="55"/>
      <c r="B25" s="7" t="s">
        <v>37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17" ht="11.25">
      <c r="A26" s="55"/>
      <c r="B26" s="7" t="s">
        <v>39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1:17" ht="11.25">
      <c r="A27" s="55"/>
      <c r="B27" s="7" t="s">
        <v>26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7" ht="11.25">
      <c r="A28" s="55"/>
      <c r="B28" s="7" t="s">
        <v>27</v>
      </c>
      <c r="C28" s="7" t="s">
        <v>40</v>
      </c>
      <c r="D28" s="7"/>
      <c r="E28" s="20">
        <v>6245433.62</v>
      </c>
      <c r="F28" s="20">
        <v>1873630.07</v>
      </c>
      <c r="G28" s="20">
        <v>4371803.55</v>
      </c>
      <c r="H28" s="19">
        <v>3160245.34</v>
      </c>
      <c r="I28" s="22">
        <v>948073.6</v>
      </c>
      <c r="J28" s="19">
        <f>SUM(J30)</f>
        <v>0</v>
      </c>
      <c r="K28" s="19"/>
      <c r="L28" s="22">
        <v>948073.6</v>
      </c>
      <c r="M28" s="20">
        <v>2212171.74</v>
      </c>
      <c r="N28" s="7"/>
      <c r="O28" s="7"/>
      <c r="P28" s="7"/>
      <c r="Q28" s="20">
        <v>2212171.74</v>
      </c>
    </row>
    <row r="29" spans="1:17" ht="11.25">
      <c r="A29" s="55"/>
      <c r="B29" s="7" t="s">
        <v>57</v>
      </c>
      <c r="C29" s="7"/>
      <c r="D29" s="7">
        <v>600</v>
      </c>
      <c r="E29" s="19">
        <v>3160245.34</v>
      </c>
      <c r="F29" s="22">
        <v>948073.6</v>
      </c>
      <c r="G29" s="20">
        <v>2212171.74</v>
      </c>
      <c r="H29" s="19">
        <v>3160245.34</v>
      </c>
      <c r="I29" s="22">
        <v>948073.6</v>
      </c>
      <c r="J29" s="19"/>
      <c r="K29" s="19"/>
      <c r="L29" s="22">
        <v>948073.6</v>
      </c>
      <c r="M29" s="20">
        <v>2212171.74</v>
      </c>
      <c r="N29" s="7"/>
      <c r="O29" s="7"/>
      <c r="P29" s="7"/>
      <c r="Q29" s="20">
        <v>2212171.74</v>
      </c>
    </row>
    <row r="30" spans="1:17" ht="11.25">
      <c r="A30" s="55"/>
      <c r="B30" s="7" t="s">
        <v>58</v>
      </c>
      <c r="C30" s="39"/>
      <c r="D30" s="7">
        <v>60014</v>
      </c>
      <c r="E30" s="19">
        <v>2967500.49</v>
      </c>
      <c r="F30" s="22">
        <v>890250.14</v>
      </c>
      <c r="G30" s="20">
        <v>2077250.35</v>
      </c>
      <c r="H30" s="40"/>
      <c r="I30" s="59"/>
      <c r="J30" s="40"/>
      <c r="K30" s="40"/>
      <c r="L30" s="40"/>
      <c r="M30" s="40"/>
      <c r="N30" s="39"/>
      <c r="O30" s="39"/>
      <c r="P30" s="39"/>
      <c r="Q30" s="59"/>
    </row>
    <row r="31" spans="1:17" ht="11.25">
      <c r="A31" s="55"/>
      <c r="B31" s="7" t="s">
        <v>52</v>
      </c>
      <c r="C31" s="39"/>
      <c r="D31" s="7">
        <v>6058</v>
      </c>
      <c r="E31" s="19"/>
      <c r="F31" s="22"/>
      <c r="G31" s="20"/>
      <c r="H31" s="40"/>
      <c r="I31" s="59"/>
      <c r="J31" s="40"/>
      <c r="K31" s="40"/>
      <c r="L31" s="40"/>
      <c r="M31" s="40"/>
      <c r="N31" s="39"/>
      <c r="O31" s="39"/>
      <c r="P31" s="39"/>
      <c r="Q31" s="59"/>
    </row>
    <row r="32" spans="1:17" ht="11.25">
      <c r="A32" s="55"/>
      <c r="B32" s="7"/>
      <c r="C32" s="39"/>
      <c r="D32" s="7">
        <v>6059</v>
      </c>
      <c r="E32" s="19"/>
      <c r="F32" s="20"/>
      <c r="G32" s="20"/>
      <c r="H32" s="40"/>
      <c r="I32" s="59"/>
      <c r="J32" s="40"/>
      <c r="K32" s="40"/>
      <c r="L32" s="40"/>
      <c r="M32" s="40"/>
      <c r="N32" s="39"/>
      <c r="O32" s="39"/>
      <c r="P32" s="39"/>
      <c r="Q32" s="59"/>
    </row>
    <row r="33" spans="1:17" ht="11.25">
      <c r="A33" s="55"/>
      <c r="B33" s="7"/>
      <c r="C33" s="39"/>
      <c r="D33" s="7"/>
      <c r="E33" s="19"/>
      <c r="F33" s="19"/>
      <c r="G33" s="19"/>
      <c r="H33" s="40"/>
      <c r="I33" s="59"/>
      <c r="J33" s="40"/>
      <c r="K33" s="40"/>
      <c r="L33" s="40"/>
      <c r="M33" s="40"/>
      <c r="N33" s="39"/>
      <c r="O33" s="39"/>
      <c r="P33" s="39"/>
      <c r="Q33" s="59"/>
    </row>
    <row r="34" spans="1:17" ht="11.25">
      <c r="A34" s="55" t="s">
        <v>29</v>
      </c>
      <c r="B34" s="7" t="s">
        <v>41</v>
      </c>
      <c r="C34" s="41" t="s">
        <v>42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</row>
    <row r="35" spans="1:17" ht="11.25">
      <c r="A35" s="55"/>
      <c r="B35" s="7" t="s">
        <v>45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</row>
    <row r="36" spans="1:17" ht="11.25">
      <c r="A36" s="55"/>
      <c r="B36" s="7" t="s">
        <v>44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</row>
    <row r="37" spans="1:17" ht="11.25">
      <c r="A37" s="55"/>
      <c r="B37" s="7" t="s">
        <v>26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</row>
    <row r="38" spans="1:17" ht="11.25">
      <c r="A38" s="55"/>
      <c r="B38" s="7" t="s">
        <v>27</v>
      </c>
      <c r="C38" s="7" t="s">
        <v>43</v>
      </c>
      <c r="D38" s="7"/>
      <c r="E38" s="19">
        <f>SUM(E39)</f>
        <v>4000</v>
      </c>
      <c r="F38" s="19">
        <f>SUM(F39)</f>
        <v>4000</v>
      </c>
      <c r="G38" s="19">
        <f>SUM(G40:G41)</f>
        <v>0</v>
      </c>
      <c r="H38" s="19">
        <f>SUM(H39:H43)</f>
        <v>4000</v>
      </c>
      <c r="I38" s="19">
        <f>SUM(I39:I43)</f>
        <v>4000</v>
      </c>
      <c r="J38" s="19">
        <f>SUM(J39)</f>
        <v>0</v>
      </c>
      <c r="K38" s="19"/>
      <c r="L38" s="19">
        <f>SUM(L39:L43)</f>
        <v>4000</v>
      </c>
      <c r="M38" s="9">
        <f>SUM(M40)</f>
        <v>0</v>
      </c>
      <c r="N38" s="7"/>
      <c r="O38" s="7"/>
      <c r="P38" s="7"/>
      <c r="Q38" s="9">
        <f>SUM(Q40)</f>
        <v>0</v>
      </c>
    </row>
    <row r="39" spans="1:17" ht="11.25">
      <c r="A39" s="55"/>
      <c r="B39" s="7" t="s">
        <v>57</v>
      </c>
      <c r="C39" s="7"/>
      <c r="D39" s="7">
        <v>630</v>
      </c>
      <c r="E39" s="19">
        <v>4000</v>
      </c>
      <c r="F39" s="19">
        <v>4000</v>
      </c>
      <c r="G39" s="19"/>
      <c r="H39" s="19"/>
      <c r="I39" s="19"/>
      <c r="J39" s="19"/>
      <c r="K39" s="19"/>
      <c r="L39" s="19"/>
      <c r="M39" s="7"/>
      <c r="N39" s="7"/>
      <c r="O39" s="7"/>
      <c r="P39" s="7"/>
      <c r="Q39" s="7"/>
    </row>
    <row r="40" spans="1:17" ht="11.25">
      <c r="A40" s="55"/>
      <c r="B40" s="7" t="s">
        <v>58</v>
      </c>
      <c r="C40" s="39"/>
      <c r="D40" s="7">
        <v>63003</v>
      </c>
      <c r="E40" s="19"/>
      <c r="F40" s="19"/>
      <c r="G40" s="19"/>
      <c r="H40" s="52">
        <v>4000</v>
      </c>
      <c r="I40" s="34">
        <v>4000</v>
      </c>
      <c r="J40" s="34"/>
      <c r="K40" s="34"/>
      <c r="L40" s="34">
        <v>4000</v>
      </c>
      <c r="M40" s="50"/>
      <c r="N40" s="39"/>
      <c r="O40" s="39"/>
      <c r="P40" s="39"/>
      <c r="Q40" s="50"/>
    </row>
    <row r="41" spans="1:17" ht="11.25">
      <c r="A41" s="55"/>
      <c r="B41" s="7" t="s">
        <v>53</v>
      </c>
      <c r="C41" s="39"/>
      <c r="D41" s="7">
        <v>6639</v>
      </c>
      <c r="E41" s="19"/>
      <c r="F41" s="19"/>
      <c r="G41" s="19"/>
      <c r="H41" s="53"/>
      <c r="I41" s="35"/>
      <c r="J41" s="35"/>
      <c r="K41" s="35"/>
      <c r="L41" s="35"/>
      <c r="M41" s="39"/>
      <c r="N41" s="39"/>
      <c r="O41" s="39"/>
      <c r="P41" s="39"/>
      <c r="Q41" s="39"/>
    </row>
    <row r="42" spans="1:17" ht="11.25">
      <c r="A42" s="55"/>
      <c r="B42" s="7"/>
      <c r="C42" s="39"/>
      <c r="D42" s="7"/>
      <c r="E42" s="19"/>
      <c r="F42" s="19"/>
      <c r="G42" s="19"/>
      <c r="H42" s="53"/>
      <c r="I42" s="35"/>
      <c r="J42" s="35"/>
      <c r="K42" s="35"/>
      <c r="L42" s="35"/>
      <c r="M42" s="39"/>
      <c r="N42" s="39"/>
      <c r="O42" s="39"/>
      <c r="P42" s="39"/>
      <c r="Q42" s="39"/>
    </row>
    <row r="43" spans="1:17" ht="11.25">
      <c r="A43" s="55"/>
      <c r="B43" s="7"/>
      <c r="C43" s="39"/>
      <c r="D43" s="7"/>
      <c r="E43" s="19"/>
      <c r="F43" s="19"/>
      <c r="G43" s="19"/>
      <c r="H43" s="54"/>
      <c r="I43" s="51"/>
      <c r="J43" s="51"/>
      <c r="K43" s="51"/>
      <c r="L43" s="51"/>
      <c r="M43" s="39"/>
      <c r="N43" s="39"/>
      <c r="O43" s="39"/>
      <c r="P43" s="39"/>
      <c r="Q43" s="39"/>
    </row>
    <row r="44" spans="1:17" ht="11.25">
      <c r="A44" s="28" t="s">
        <v>59</v>
      </c>
      <c r="B44" s="7" t="s">
        <v>41</v>
      </c>
      <c r="C44" s="41" t="s">
        <v>60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</row>
    <row r="45" spans="1:17" ht="11.25">
      <c r="A45" s="28"/>
      <c r="B45" s="7" t="s">
        <v>45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</row>
    <row r="46" spans="1:17" ht="11.25">
      <c r="A46" s="28"/>
      <c r="B46" s="7" t="s">
        <v>44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</row>
    <row r="47" spans="1:17" ht="11.25">
      <c r="A47" s="28"/>
      <c r="B47" s="7" t="s">
        <v>26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</row>
    <row r="48" spans="1:17" ht="11.25">
      <c r="A48" s="28"/>
      <c r="B48" s="7" t="s">
        <v>27</v>
      </c>
      <c r="C48" s="7" t="s">
        <v>61</v>
      </c>
      <c r="D48" s="7"/>
      <c r="E48" s="19">
        <v>1596000</v>
      </c>
      <c r="F48" s="19">
        <v>275695</v>
      </c>
      <c r="G48" s="19">
        <f>SUM(G49)</f>
        <v>1320305</v>
      </c>
      <c r="H48" s="19">
        <f>SUM(H49:H53)</f>
        <v>1553300</v>
      </c>
      <c r="I48" s="19">
        <f>SUM(I49:I53)</f>
        <v>232995</v>
      </c>
      <c r="J48" s="19">
        <f>SUM(J49)</f>
        <v>0</v>
      </c>
      <c r="K48" s="19"/>
      <c r="L48" s="19">
        <f>SUM(L49:L53)</f>
        <v>232995</v>
      </c>
      <c r="M48" s="19">
        <f>SUM(M49:M53)</f>
        <v>1320305</v>
      </c>
      <c r="N48" s="7"/>
      <c r="O48" s="7"/>
      <c r="P48" s="7"/>
      <c r="Q48" s="19">
        <f>SUM(Q49:Q53)</f>
        <v>1320305</v>
      </c>
    </row>
    <row r="49" spans="1:17" ht="11.25">
      <c r="A49" s="28"/>
      <c r="B49" s="7" t="s">
        <v>57</v>
      </c>
      <c r="C49" s="7"/>
      <c r="D49" s="7">
        <v>801</v>
      </c>
      <c r="E49" s="19">
        <v>1553300</v>
      </c>
      <c r="F49" s="19">
        <v>232995</v>
      </c>
      <c r="G49" s="19">
        <v>1320305</v>
      </c>
      <c r="H49" s="19">
        <f>SUM(M49,I49)</f>
        <v>1553300</v>
      </c>
      <c r="I49" s="19">
        <v>232995</v>
      </c>
      <c r="J49" s="19"/>
      <c r="K49" s="19"/>
      <c r="L49" s="19">
        <v>232995</v>
      </c>
      <c r="M49" s="19">
        <v>1320305</v>
      </c>
      <c r="N49" s="19"/>
      <c r="O49" s="19"/>
      <c r="P49" s="19"/>
      <c r="Q49" s="19">
        <v>1320305</v>
      </c>
    </row>
    <row r="50" spans="1:17" ht="11.25">
      <c r="A50" s="28"/>
      <c r="B50" s="7" t="s">
        <v>58</v>
      </c>
      <c r="C50" s="39"/>
      <c r="D50" s="7">
        <v>80130</v>
      </c>
      <c r="E50" s="19"/>
      <c r="F50" s="19"/>
      <c r="G50" s="19"/>
      <c r="H50" s="52"/>
      <c r="I50" s="34"/>
      <c r="J50" s="34"/>
      <c r="K50" s="34"/>
      <c r="L50" s="34"/>
      <c r="M50" s="50"/>
      <c r="N50" s="39"/>
      <c r="O50" s="39"/>
      <c r="P50" s="39"/>
      <c r="Q50" s="50"/>
    </row>
    <row r="51" spans="1:17" ht="11.25">
      <c r="A51" s="28"/>
      <c r="B51" s="7" t="s">
        <v>53</v>
      </c>
      <c r="C51" s="39"/>
      <c r="D51" s="7">
        <v>6058</v>
      </c>
      <c r="E51" s="19"/>
      <c r="F51" s="19"/>
      <c r="G51" s="19"/>
      <c r="H51" s="53"/>
      <c r="I51" s="35"/>
      <c r="J51" s="35"/>
      <c r="K51" s="35"/>
      <c r="L51" s="35"/>
      <c r="M51" s="39"/>
      <c r="N51" s="39"/>
      <c r="O51" s="39"/>
      <c r="P51" s="39"/>
      <c r="Q51" s="39"/>
    </row>
    <row r="52" spans="1:17" ht="11.25">
      <c r="A52" s="28"/>
      <c r="B52" s="7"/>
      <c r="C52" s="39"/>
      <c r="D52" s="7">
        <v>6059</v>
      </c>
      <c r="E52" s="19"/>
      <c r="F52" s="19"/>
      <c r="G52" s="19"/>
      <c r="H52" s="53"/>
      <c r="I52" s="35"/>
      <c r="J52" s="35"/>
      <c r="K52" s="35"/>
      <c r="L52" s="35"/>
      <c r="M52" s="39"/>
      <c r="N52" s="39"/>
      <c r="O52" s="39"/>
      <c r="P52" s="39"/>
      <c r="Q52" s="39"/>
    </row>
    <row r="53" spans="1:17" ht="11.25">
      <c r="A53" s="28"/>
      <c r="B53" s="7"/>
      <c r="C53" s="39"/>
      <c r="D53" s="7"/>
      <c r="E53" s="19"/>
      <c r="F53" s="19"/>
      <c r="G53" s="19"/>
      <c r="H53" s="54"/>
      <c r="I53" s="51"/>
      <c r="J53" s="51"/>
      <c r="K53" s="51"/>
      <c r="L53" s="51"/>
      <c r="M53" s="39"/>
      <c r="N53" s="39"/>
      <c r="O53" s="39"/>
      <c r="P53" s="39"/>
      <c r="Q53" s="39"/>
    </row>
    <row r="54" spans="1:17" ht="11.25">
      <c r="A54" s="4">
        <v>2</v>
      </c>
      <c r="B54" s="5" t="s">
        <v>30</v>
      </c>
      <c r="C54" s="11"/>
      <c r="D54" s="7"/>
      <c r="E54" s="23">
        <f>SUM(E59,E70,E80)</f>
        <v>426113.36</v>
      </c>
      <c r="F54" s="23">
        <f>SUM(F59,F70,F80)</f>
        <v>32126.97</v>
      </c>
      <c r="G54" s="23">
        <f>SUM(G59,G70,G80)</f>
        <v>393986.39</v>
      </c>
      <c r="H54" s="23">
        <f>SUM(H59,H70,H80)</f>
        <v>286391.36</v>
      </c>
      <c r="I54" s="23">
        <f>SUM(I59,I70,I80)</f>
        <v>11168.97</v>
      </c>
      <c r="J54" s="23"/>
      <c r="K54" s="23">
        <f>SUM(K59)</f>
        <v>0</v>
      </c>
      <c r="L54" s="23">
        <f>SUM(L59,L70,L80)</f>
        <v>11168.97</v>
      </c>
      <c r="M54" s="23">
        <f>SUM(M59,M70,M80)</f>
        <v>275222.39</v>
      </c>
      <c r="N54" s="24"/>
      <c r="O54" s="24"/>
      <c r="P54" s="24"/>
      <c r="Q54" s="23">
        <f>SUM(Q59,Q70,Q80)</f>
        <v>275222.39</v>
      </c>
    </row>
    <row r="55" spans="1:17" ht="11.25">
      <c r="A55" s="55" t="s">
        <v>31</v>
      </c>
      <c r="B55" s="7" t="s">
        <v>25</v>
      </c>
      <c r="C55" s="41" t="s">
        <v>50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</row>
    <row r="56" spans="1:17" ht="11.25">
      <c r="A56" s="55"/>
      <c r="B56" s="7" t="s">
        <v>46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</row>
    <row r="57" spans="1:17" ht="11.25">
      <c r="A57" s="55"/>
      <c r="B57" s="7" t="s">
        <v>47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</row>
    <row r="58" spans="1:17" ht="11.25">
      <c r="A58" s="55"/>
      <c r="B58" s="7" t="s">
        <v>26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</row>
    <row r="59" spans="1:17" ht="11.25">
      <c r="A59" s="55"/>
      <c r="B59" s="7" t="s">
        <v>27</v>
      </c>
      <c r="C59" s="7"/>
      <c r="D59" s="7"/>
      <c r="E59" s="19">
        <f>SUM(E60:E62)</f>
        <v>214181.55</v>
      </c>
      <c r="F59" s="19">
        <f>SUM(F60:F62)</f>
        <v>32126.97</v>
      </c>
      <c r="G59" s="19">
        <f>SUM(G60:G62)</f>
        <v>182054.58000000002</v>
      </c>
      <c r="H59" s="19">
        <f>SUM(H60)</f>
        <v>74459.55</v>
      </c>
      <c r="I59" s="19">
        <f>SUM(I60)</f>
        <v>11168.97</v>
      </c>
      <c r="J59" s="19"/>
      <c r="K59" s="19"/>
      <c r="L59" s="19">
        <f>SUM(L60)</f>
        <v>11168.97</v>
      </c>
      <c r="M59" s="19">
        <f>SUM(M60)</f>
        <v>63290.58</v>
      </c>
      <c r="N59" s="7"/>
      <c r="O59" s="7"/>
      <c r="P59" s="7"/>
      <c r="Q59" s="19">
        <f>SUM(Q60)</f>
        <v>63290.58</v>
      </c>
    </row>
    <row r="60" spans="1:17" ht="11.25">
      <c r="A60" s="55"/>
      <c r="B60" s="7" t="s">
        <v>57</v>
      </c>
      <c r="C60" s="39"/>
      <c r="D60" s="7">
        <v>853</v>
      </c>
      <c r="E60" s="19">
        <f>SUM(F60:G60)</f>
        <v>74459.55</v>
      </c>
      <c r="F60" s="19">
        <v>11168.97</v>
      </c>
      <c r="G60" s="19">
        <v>63290.58</v>
      </c>
      <c r="H60" s="40">
        <f>SUM(M60,I60)</f>
        <v>74459.55</v>
      </c>
      <c r="I60" s="40">
        <v>11168.97</v>
      </c>
      <c r="J60" s="40"/>
      <c r="K60" s="40"/>
      <c r="L60" s="40">
        <v>11168.97</v>
      </c>
      <c r="M60" s="40">
        <v>63290.58</v>
      </c>
      <c r="N60" s="39"/>
      <c r="O60" s="39"/>
      <c r="P60" s="39"/>
      <c r="Q60" s="40">
        <v>63290.58</v>
      </c>
    </row>
    <row r="61" spans="1:17" ht="11.25">
      <c r="A61" s="55"/>
      <c r="B61" s="7" t="s">
        <v>51</v>
      </c>
      <c r="C61" s="39"/>
      <c r="D61" s="7">
        <v>85395</v>
      </c>
      <c r="E61" s="19">
        <v>139722</v>
      </c>
      <c r="F61" s="19">
        <v>20958</v>
      </c>
      <c r="G61" s="19">
        <v>118764</v>
      </c>
      <c r="H61" s="40"/>
      <c r="I61" s="40"/>
      <c r="J61" s="40"/>
      <c r="K61" s="40"/>
      <c r="L61" s="40"/>
      <c r="M61" s="40"/>
      <c r="N61" s="39"/>
      <c r="O61" s="39"/>
      <c r="P61" s="39"/>
      <c r="Q61" s="40"/>
    </row>
    <row r="62" spans="1:17" ht="11.25">
      <c r="A62" s="55"/>
      <c r="B62" s="7"/>
      <c r="C62" s="39"/>
      <c r="D62" s="12" t="s">
        <v>48</v>
      </c>
      <c r="E62" s="19"/>
      <c r="F62" s="19"/>
      <c r="G62" s="19"/>
      <c r="H62" s="40"/>
      <c r="I62" s="40"/>
      <c r="J62" s="40"/>
      <c r="K62" s="40"/>
      <c r="L62" s="40"/>
      <c r="M62" s="40"/>
      <c r="N62" s="39"/>
      <c r="O62" s="39"/>
      <c r="P62" s="39"/>
      <c r="Q62" s="40"/>
    </row>
    <row r="63" spans="1:17" ht="11.25">
      <c r="A63" s="55"/>
      <c r="B63" s="7"/>
      <c r="C63" s="39"/>
      <c r="D63" s="12" t="s">
        <v>49</v>
      </c>
      <c r="E63" s="19"/>
      <c r="F63" s="19"/>
      <c r="G63" s="19"/>
      <c r="H63" s="40"/>
      <c r="I63" s="40"/>
      <c r="J63" s="40"/>
      <c r="K63" s="40"/>
      <c r="L63" s="40"/>
      <c r="M63" s="40"/>
      <c r="N63" s="39"/>
      <c r="O63" s="39"/>
      <c r="P63" s="39"/>
      <c r="Q63" s="40"/>
    </row>
    <row r="64" spans="1:17" ht="11.25">
      <c r="A64" s="13"/>
      <c r="B64" s="14"/>
      <c r="C64" s="15"/>
      <c r="D64" s="16" t="s">
        <v>62</v>
      </c>
      <c r="E64" s="17"/>
      <c r="F64" s="17"/>
      <c r="G64" s="17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1.25">
      <c r="A65" s="13"/>
      <c r="B65" s="14"/>
      <c r="C65" s="15"/>
      <c r="D65" s="16">
        <v>4449</v>
      </c>
      <c r="E65" s="17"/>
      <c r="F65" s="17"/>
      <c r="G65" s="17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1.25">
      <c r="A66" s="29"/>
      <c r="B66" s="7" t="s">
        <v>25</v>
      </c>
      <c r="C66" s="41" t="s">
        <v>68</v>
      </c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</row>
    <row r="67" spans="1:17" ht="11.25">
      <c r="A67" s="29"/>
      <c r="B67" s="7" t="s">
        <v>66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</row>
    <row r="68" spans="1:17" ht="11.25">
      <c r="A68" s="29" t="s">
        <v>63</v>
      </c>
      <c r="B68" s="7" t="s">
        <v>67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</row>
    <row r="69" spans="1:17" ht="11.25">
      <c r="A69" s="29"/>
      <c r="B69" s="7" t="s">
        <v>26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</row>
    <row r="70" spans="1:17" ht="11.25">
      <c r="A70" s="29"/>
      <c r="B70" s="7" t="s">
        <v>27</v>
      </c>
      <c r="C70" s="7"/>
      <c r="D70" s="7"/>
      <c r="E70" s="19">
        <f>SUM(E71:E73)</f>
        <v>77179.81</v>
      </c>
      <c r="F70" s="19">
        <f>SUM(F71:F73)</f>
        <v>0</v>
      </c>
      <c r="G70" s="19">
        <f>SUM(G71:G73)</f>
        <v>77179.81</v>
      </c>
      <c r="H70" s="19">
        <f>SUM(H71)</f>
        <v>77179.81</v>
      </c>
      <c r="I70" s="19">
        <f>SUM(I71)</f>
        <v>0</v>
      </c>
      <c r="J70" s="19"/>
      <c r="K70" s="19"/>
      <c r="L70" s="19">
        <f>SUM(L71)</f>
        <v>0</v>
      </c>
      <c r="M70" s="19">
        <f>SUM(M71)</f>
        <v>77179.81</v>
      </c>
      <c r="N70" s="7"/>
      <c r="O70" s="7"/>
      <c r="P70" s="7"/>
      <c r="Q70" s="19">
        <f>SUM(Q71)</f>
        <v>77179.81</v>
      </c>
    </row>
    <row r="71" spans="1:17" ht="11.25">
      <c r="A71" s="29"/>
      <c r="B71" s="7" t="s">
        <v>57</v>
      </c>
      <c r="C71" s="39"/>
      <c r="D71" s="7">
        <v>801</v>
      </c>
      <c r="E71" s="19">
        <v>77179.81</v>
      </c>
      <c r="F71" s="19">
        <v>0</v>
      </c>
      <c r="G71" s="19">
        <v>77179.81</v>
      </c>
      <c r="H71" s="40">
        <v>77179.81</v>
      </c>
      <c r="I71" s="40"/>
      <c r="J71" s="40"/>
      <c r="K71" s="40"/>
      <c r="L71" s="40"/>
      <c r="M71" s="40">
        <v>77179.81</v>
      </c>
      <c r="N71" s="39"/>
      <c r="O71" s="39"/>
      <c r="P71" s="39"/>
      <c r="Q71" s="40">
        <v>77179.81</v>
      </c>
    </row>
    <row r="72" spans="1:17" ht="11.25">
      <c r="A72" s="29"/>
      <c r="B72" s="7" t="s">
        <v>51</v>
      </c>
      <c r="C72" s="39"/>
      <c r="D72" s="7">
        <v>80195</v>
      </c>
      <c r="E72" s="19"/>
      <c r="F72" s="19"/>
      <c r="G72" s="19"/>
      <c r="H72" s="40"/>
      <c r="I72" s="40"/>
      <c r="J72" s="40"/>
      <c r="K72" s="40"/>
      <c r="L72" s="40"/>
      <c r="M72" s="40"/>
      <c r="N72" s="39"/>
      <c r="O72" s="39"/>
      <c r="P72" s="39"/>
      <c r="Q72" s="40"/>
    </row>
    <row r="73" spans="1:17" ht="11.25">
      <c r="A73" s="29"/>
      <c r="B73" s="7"/>
      <c r="C73" s="39"/>
      <c r="D73" s="12" t="s">
        <v>64</v>
      </c>
      <c r="E73" s="19"/>
      <c r="F73" s="19"/>
      <c r="G73" s="19"/>
      <c r="H73" s="40"/>
      <c r="I73" s="40"/>
      <c r="J73" s="40"/>
      <c r="K73" s="40"/>
      <c r="L73" s="40"/>
      <c r="M73" s="40"/>
      <c r="N73" s="39"/>
      <c r="O73" s="39"/>
      <c r="P73" s="39"/>
      <c r="Q73" s="40"/>
    </row>
    <row r="74" spans="1:17" ht="11.25">
      <c r="A74" s="29"/>
      <c r="B74" s="7"/>
      <c r="C74" s="39"/>
      <c r="D74" s="12" t="s">
        <v>65</v>
      </c>
      <c r="E74" s="19"/>
      <c r="F74" s="19"/>
      <c r="G74" s="19"/>
      <c r="H74" s="40"/>
      <c r="I74" s="40"/>
      <c r="J74" s="40"/>
      <c r="K74" s="40"/>
      <c r="L74" s="40"/>
      <c r="M74" s="40"/>
      <c r="N74" s="39"/>
      <c r="O74" s="39"/>
      <c r="P74" s="39"/>
      <c r="Q74" s="40"/>
    </row>
    <row r="75" spans="1:17" ht="11.25">
      <c r="A75" s="29"/>
      <c r="B75" s="14"/>
      <c r="C75" s="15"/>
      <c r="D75" s="16">
        <v>4747.4757</v>
      </c>
      <c r="E75" s="17"/>
      <c r="F75" s="17"/>
      <c r="G75" s="17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1.25" customHeight="1">
      <c r="A76" s="29"/>
      <c r="B76" s="7" t="s">
        <v>74</v>
      </c>
      <c r="C76" s="41" t="s">
        <v>75</v>
      </c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3"/>
    </row>
    <row r="77" spans="1:17" ht="11.25" customHeight="1">
      <c r="A77" s="29"/>
      <c r="B77" s="7" t="s">
        <v>72</v>
      </c>
      <c r="C77" s="44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6"/>
    </row>
    <row r="78" spans="1:17" ht="11.25" customHeight="1">
      <c r="A78" s="29" t="s">
        <v>71</v>
      </c>
      <c r="B78" s="7" t="s">
        <v>73</v>
      </c>
      <c r="C78" s="44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6"/>
    </row>
    <row r="79" spans="1:17" ht="11.25" customHeight="1">
      <c r="A79" s="29"/>
      <c r="B79" s="7" t="s">
        <v>26</v>
      </c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9"/>
    </row>
    <row r="80" spans="1:17" ht="11.25">
      <c r="A80" s="29"/>
      <c r="B80" s="7" t="s">
        <v>27</v>
      </c>
      <c r="C80" s="7"/>
      <c r="D80" s="7"/>
      <c r="E80" s="19">
        <f>SUM(E81:E83)</f>
        <v>134752</v>
      </c>
      <c r="F80" s="19">
        <f>SUM(F81)</f>
        <v>0</v>
      </c>
      <c r="G80" s="19">
        <f>SUM(G81)</f>
        <v>134752</v>
      </c>
      <c r="H80" s="19">
        <f>SUM(H81)</f>
        <v>134752</v>
      </c>
      <c r="I80" s="19">
        <f>SUM(I81)</f>
        <v>0</v>
      </c>
      <c r="J80" s="19"/>
      <c r="K80" s="19"/>
      <c r="L80" s="19">
        <f>SUM(L81)</f>
        <v>0</v>
      </c>
      <c r="M80" s="19">
        <f>SUM(M81)</f>
        <v>134752</v>
      </c>
      <c r="N80" s="7"/>
      <c r="O80" s="7"/>
      <c r="P80" s="7"/>
      <c r="Q80" s="19">
        <f>SUM(Q81)</f>
        <v>134752</v>
      </c>
    </row>
    <row r="81" spans="1:17" ht="11.25">
      <c r="A81" s="29"/>
      <c r="B81" s="7" t="s">
        <v>57</v>
      </c>
      <c r="C81" s="39"/>
      <c r="D81" s="7">
        <v>852</v>
      </c>
      <c r="E81" s="19">
        <v>134752</v>
      </c>
      <c r="F81" s="19"/>
      <c r="G81" s="19">
        <v>134752</v>
      </c>
      <c r="H81" s="40">
        <v>134752</v>
      </c>
      <c r="I81" s="40">
        <v>0</v>
      </c>
      <c r="J81" s="40"/>
      <c r="K81" s="40"/>
      <c r="L81" s="40">
        <v>0</v>
      </c>
      <c r="M81" s="40">
        <v>134752</v>
      </c>
      <c r="N81" s="39"/>
      <c r="O81" s="39"/>
      <c r="P81" s="39"/>
      <c r="Q81" s="40">
        <v>134752</v>
      </c>
    </row>
    <row r="82" spans="1:17" ht="11.25">
      <c r="A82" s="29"/>
      <c r="B82" s="7" t="s">
        <v>51</v>
      </c>
      <c r="C82" s="39"/>
      <c r="D82" s="7">
        <v>85295</v>
      </c>
      <c r="E82" s="19"/>
      <c r="F82" s="19"/>
      <c r="G82" s="19"/>
      <c r="H82" s="40"/>
      <c r="I82" s="40"/>
      <c r="J82" s="40"/>
      <c r="K82" s="40"/>
      <c r="L82" s="40"/>
      <c r="M82" s="40"/>
      <c r="N82" s="39"/>
      <c r="O82" s="39"/>
      <c r="P82" s="39"/>
      <c r="Q82" s="40"/>
    </row>
    <row r="83" spans="1:17" ht="11.25">
      <c r="A83" s="29"/>
      <c r="B83" s="7"/>
      <c r="C83" s="39"/>
      <c r="D83" s="12" t="s">
        <v>76</v>
      </c>
      <c r="E83" s="19"/>
      <c r="F83" s="19"/>
      <c r="G83" s="19"/>
      <c r="H83" s="40"/>
      <c r="I83" s="40"/>
      <c r="J83" s="40"/>
      <c r="K83" s="40"/>
      <c r="L83" s="40"/>
      <c r="M83" s="40"/>
      <c r="N83" s="39"/>
      <c r="O83" s="39"/>
      <c r="P83" s="39"/>
      <c r="Q83" s="40"/>
    </row>
    <row r="84" spans="1:17" ht="11.25">
      <c r="A84" s="29"/>
      <c r="B84" s="7"/>
      <c r="C84" s="39"/>
      <c r="D84" s="12" t="s">
        <v>77</v>
      </c>
      <c r="E84" s="19"/>
      <c r="F84" s="19"/>
      <c r="G84" s="19"/>
      <c r="H84" s="40"/>
      <c r="I84" s="40"/>
      <c r="J84" s="40"/>
      <c r="K84" s="40"/>
      <c r="L84" s="40"/>
      <c r="M84" s="40"/>
      <c r="N84" s="39"/>
      <c r="O84" s="39"/>
      <c r="P84" s="39"/>
      <c r="Q84" s="40"/>
    </row>
    <row r="85" spans="1:17" ht="11.25">
      <c r="A85" s="29"/>
      <c r="B85" s="14"/>
      <c r="C85" s="15"/>
      <c r="D85" s="16">
        <v>4308</v>
      </c>
      <c r="E85" s="17"/>
      <c r="F85" s="17"/>
      <c r="G85" s="17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1.25">
      <c r="A86" s="29"/>
      <c r="B86" s="30"/>
      <c r="C86" s="31"/>
      <c r="D86" s="32"/>
      <c r="E86" s="33"/>
      <c r="F86" s="33"/>
      <c r="G86" s="33"/>
      <c r="H86" s="31"/>
      <c r="I86" s="31"/>
      <c r="J86" s="31"/>
      <c r="K86" s="31"/>
      <c r="L86" s="31"/>
      <c r="M86" s="31"/>
      <c r="N86" s="31"/>
      <c r="O86" s="31"/>
      <c r="P86" s="31"/>
      <c r="Q86" s="31"/>
    </row>
    <row r="87" spans="1:17" ht="11.25">
      <c r="A87" s="29"/>
      <c r="B87" s="30"/>
      <c r="C87" s="31"/>
      <c r="D87" s="32"/>
      <c r="E87" s="33"/>
      <c r="F87" s="33"/>
      <c r="G87" s="33"/>
      <c r="H87" s="31"/>
      <c r="I87" s="31"/>
      <c r="J87" s="31"/>
      <c r="K87" s="31"/>
      <c r="L87" s="31"/>
      <c r="M87" s="31"/>
      <c r="N87" s="31"/>
      <c r="O87" s="31"/>
      <c r="P87" s="31"/>
      <c r="Q87" s="31"/>
    </row>
    <row r="88" spans="1:17" ht="11.25">
      <c r="A88" s="29"/>
      <c r="B88" s="30"/>
      <c r="C88" s="31"/>
      <c r="D88" s="32"/>
      <c r="E88" s="33"/>
      <c r="F88" s="33"/>
      <c r="G88" s="33"/>
      <c r="H88" s="31"/>
      <c r="I88" s="31"/>
      <c r="J88" s="31"/>
      <c r="K88" s="31"/>
      <c r="L88" s="31"/>
      <c r="M88" s="31"/>
      <c r="N88" s="31"/>
      <c r="O88" s="31"/>
      <c r="P88" s="31"/>
      <c r="Q88" s="31"/>
    </row>
    <row r="89" spans="1:17" ht="11.25">
      <c r="A89" s="29"/>
      <c r="B89" s="30"/>
      <c r="C89" s="31"/>
      <c r="D89" s="32"/>
      <c r="E89" s="33"/>
      <c r="F89" s="33"/>
      <c r="G89" s="33"/>
      <c r="H89" s="31"/>
      <c r="I89" s="31"/>
      <c r="J89" s="31"/>
      <c r="K89" s="31"/>
      <c r="L89" s="31"/>
      <c r="M89" s="31"/>
      <c r="N89" s="31"/>
      <c r="O89" s="31"/>
      <c r="P89" s="31"/>
      <c r="Q89" s="31"/>
    </row>
    <row r="90" spans="1:17" s="6" customFormat="1" ht="15" customHeight="1">
      <c r="A90" s="61" t="s">
        <v>32</v>
      </c>
      <c r="B90" s="61"/>
      <c r="C90" s="61" t="s">
        <v>5</v>
      </c>
      <c r="D90" s="61"/>
      <c r="E90" s="21">
        <f aca="true" t="shared" si="1" ref="E90:M90">SUM(E13,E54)</f>
        <v>19294362.66</v>
      </c>
      <c r="F90" s="38">
        <f t="shared" si="1"/>
        <v>6213034.4399999995</v>
      </c>
      <c r="G90" s="38">
        <f t="shared" si="1"/>
        <v>13081328.22</v>
      </c>
      <c r="H90" s="21">
        <f t="shared" si="1"/>
        <v>15861161.139999999</v>
      </c>
      <c r="I90" s="38">
        <f t="shared" si="1"/>
        <v>5151711.64</v>
      </c>
      <c r="J90" s="36">
        <f t="shared" si="1"/>
        <v>0</v>
      </c>
      <c r="K90" s="36">
        <f t="shared" si="1"/>
        <v>0</v>
      </c>
      <c r="L90" s="38">
        <f t="shared" si="1"/>
        <v>5151711.64</v>
      </c>
      <c r="M90" s="21">
        <f t="shared" si="1"/>
        <v>10709449.5</v>
      </c>
      <c r="N90" s="8"/>
      <c r="O90" s="8"/>
      <c r="P90" s="8"/>
      <c r="Q90" s="25">
        <f>SUM(Q13,Q54)</f>
        <v>10709449.5</v>
      </c>
    </row>
    <row r="92" spans="1:10" ht="11.25">
      <c r="A92" s="60" t="s">
        <v>33</v>
      </c>
      <c r="B92" s="60"/>
      <c r="C92" s="60"/>
      <c r="D92" s="60"/>
      <c r="E92" s="60"/>
      <c r="F92" s="60"/>
      <c r="G92" s="60"/>
      <c r="H92" s="60"/>
      <c r="I92" s="60"/>
      <c r="J92" s="60"/>
    </row>
    <row r="93" ht="11.25">
      <c r="A93" s="1" t="s">
        <v>34</v>
      </c>
    </row>
    <row r="94" ht="11.25">
      <c r="A94" s="1" t="s">
        <v>35</v>
      </c>
    </row>
    <row r="95" ht="11.25">
      <c r="J95" s="37"/>
    </row>
  </sheetData>
  <mergeCells count="114">
    <mergeCell ref="O1:Q1"/>
    <mergeCell ref="N2:Q2"/>
    <mergeCell ref="O3:Q3"/>
    <mergeCell ref="A4:Q4"/>
    <mergeCell ref="A6:A11"/>
    <mergeCell ref="B6:B11"/>
    <mergeCell ref="C6:C11"/>
    <mergeCell ref="D6:D11"/>
    <mergeCell ref="A24:A33"/>
    <mergeCell ref="C24:Q27"/>
    <mergeCell ref="C30:C33"/>
    <mergeCell ref="H30:H33"/>
    <mergeCell ref="I30:I33"/>
    <mergeCell ref="J30:J33"/>
    <mergeCell ref="K30:K33"/>
    <mergeCell ref="L30:L33"/>
    <mergeCell ref="N30:N33"/>
    <mergeCell ref="P30:P33"/>
    <mergeCell ref="A14:A23"/>
    <mergeCell ref="C14:Q17"/>
    <mergeCell ref="C20:C23"/>
    <mergeCell ref="H20:H23"/>
    <mergeCell ref="I20:I23"/>
    <mergeCell ref="J20:J23"/>
    <mergeCell ref="K20:K23"/>
    <mergeCell ref="L20:L23"/>
    <mergeCell ref="O20:O23"/>
    <mergeCell ref="A92:J92"/>
    <mergeCell ref="O60:O63"/>
    <mergeCell ref="K60:K63"/>
    <mergeCell ref="L60:L63"/>
    <mergeCell ref="M60:M63"/>
    <mergeCell ref="N60:N63"/>
    <mergeCell ref="A55:A63"/>
    <mergeCell ref="I60:I63"/>
    <mergeCell ref="A90:B90"/>
    <mergeCell ref="C90:D90"/>
    <mergeCell ref="C60:C63"/>
    <mergeCell ref="H60:H63"/>
    <mergeCell ref="J60:J63"/>
    <mergeCell ref="C55:Q58"/>
    <mergeCell ref="P60:P63"/>
    <mergeCell ref="Q60:Q63"/>
    <mergeCell ref="C13:D13"/>
    <mergeCell ref="Q30:Q33"/>
    <mergeCell ref="P20:P23"/>
    <mergeCell ref="Q20:Q23"/>
    <mergeCell ref="M20:M23"/>
    <mergeCell ref="N20:N23"/>
    <mergeCell ref="I9:L9"/>
    <mergeCell ref="M9:Q9"/>
    <mergeCell ref="I10:I11"/>
    <mergeCell ref="N10:Q10"/>
    <mergeCell ref="E6:E11"/>
    <mergeCell ref="F6:G6"/>
    <mergeCell ref="J10:L10"/>
    <mergeCell ref="M10:M11"/>
    <mergeCell ref="H6:Q6"/>
    <mergeCell ref="F7:F11"/>
    <mergeCell ref="G7:G11"/>
    <mergeCell ref="H7:Q7"/>
    <mergeCell ref="H8:H11"/>
    <mergeCell ref="I8:Q8"/>
    <mergeCell ref="A34:A43"/>
    <mergeCell ref="C34:Q37"/>
    <mergeCell ref="C40:C43"/>
    <mergeCell ref="H40:H43"/>
    <mergeCell ref="I40:I43"/>
    <mergeCell ref="J40:J43"/>
    <mergeCell ref="K40:K43"/>
    <mergeCell ref="N40:N43"/>
    <mergeCell ref="O40:O43"/>
    <mergeCell ref="L40:L43"/>
    <mergeCell ref="Q40:Q43"/>
    <mergeCell ref="M40:M43"/>
    <mergeCell ref="M30:M33"/>
    <mergeCell ref="C44:Q47"/>
    <mergeCell ref="P40:P43"/>
    <mergeCell ref="O30:O33"/>
    <mergeCell ref="C50:C53"/>
    <mergeCell ref="H50:H53"/>
    <mergeCell ref="I50:I53"/>
    <mergeCell ref="J50:J53"/>
    <mergeCell ref="P50:P53"/>
    <mergeCell ref="P71:P74"/>
    <mergeCell ref="Q50:Q53"/>
    <mergeCell ref="K50:K53"/>
    <mergeCell ref="L50:L53"/>
    <mergeCell ref="M50:M53"/>
    <mergeCell ref="N50:N53"/>
    <mergeCell ref="M71:M74"/>
    <mergeCell ref="N71:N74"/>
    <mergeCell ref="O71:O74"/>
    <mergeCell ref="O50:O53"/>
    <mergeCell ref="N81:N84"/>
    <mergeCell ref="O81:O84"/>
    <mergeCell ref="Q71:Q74"/>
    <mergeCell ref="C66:Q69"/>
    <mergeCell ref="C71:C74"/>
    <mergeCell ref="H71:H74"/>
    <mergeCell ref="I71:I74"/>
    <mergeCell ref="J71:J74"/>
    <mergeCell ref="K71:K74"/>
    <mergeCell ref="L71:L74"/>
    <mergeCell ref="P81:P84"/>
    <mergeCell ref="Q81:Q84"/>
    <mergeCell ref="C76:Q79"/>
    <mergeCell ref="C81:C84"/>
    <mergeCell ref="H81:H84"/>
    <mergeCell ref="I81:I84"/>
    <mergeCell ref="J81:J84"/>
    <mergeCell ref="K81:K84"/>
    <mergeCell ref="L81:L84"/>
    <mergeCell ref="M81:M84"/>
  </mergeCells>
  <printOptions/>
  <pageMargins left="0.3937007874015748" right="0.3937007874015748" top="0.7480314960629921" bottom="0.5905511811023623" header="0.1968503937007874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SPN</cp:lastModifiedBy>
  <cp:lastPrinted>2010-03-23T07:09:23Z</cp:lastPrinted>
  <dcterms:created xsi:type="dcterms:W3CDTF">2008-03-12T06:36:29Z</dcterms:created>
  <dcterms:modified xsi:type="dcterms:W3CDTF">2010-04-01T06:41:52Z</dcterms:modified>
  <cp:category/>
  <cp:version/>
  <cp:contentType/>
  <cp:contentStatus/>
</cp:coreProperties>
</file>