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<sst xmlns="http://schemas.openxmlformats.org/spreadsheetml/2006/main" count="224" uniqueCount="169">
  <si>
    <t>Dział</t>
  </si>
  <si>
    <t>Rozdział</t>
  </si>
  <si>
    <t>Paragraf</t>
  </si>
  <si>
    <t>Treść</t>
  </si>
  <si>
    <t>Uchwała</t>
  </si>
  <si>
    <t>budzetowa</t>
  </si>
  <si>
    <t>Plan po zm.</t>
  </si>
  <si>
    <t>Wykonanie</t>
  </si>
  <si>
    <t>%</t>
  </si>
  <si>
    <t>Administracja publiczna</t>
  </si>
  <si>
    <t xml:space="preserve">Oświata i wychowanie </t>
  </si>
  <si>
    <t>Szkoły zawodowe</t>
  </si>
  <si>
    <t>*Ośrodek Szkolenia Zawodowego</t>
  </si>
  <si>
    <t>,,Uniwersus"</t>
  </si>
  <si>
    <t>*Warmińsko-Mazurski Zakład Doskona</t>
  </si>
  <si>
    <t>lenia Zawodowego w Olsztynie</t>
  </si>
  <si>
    <t>Ośrodek Kształcenia Zawodowego</t>
  </si>
  <si>
    <t>w Nidzicy</t>
  </si>
  <si>
    <t>dotacja celowa z budżetu na dofinanso</t>
  </si>
  <si>
    <t>wanie zadań zleconych do realizacji</t>
  </si>
  <si>
    <t>stowarzyszeniom -</t>
  </si>
  <si>
    <t>Domy pomocy społecznej</t>
  </si>
  <si>
    <t>dofinansowanie działalności ,, Domu</t>
  </si>
  <si>
    <t>Edukacyjna opieka wychowawcza</t>
  </si>
  <si>
    <t>Pozostała działalność</t>
  </si>
  <si>
    <t>*Ośrodek Rehabilitacyjno-Edukacyjno-</t>
  </si>
  <si>
    <t>Wychowawczy dla Dzieci i Młodzieży</t>
  </si>
  <si>
    <t>z Uposledzeniem Umysłowym</t>
  </si>
  <si>
    <t>Biblioteki</t>
  </si>
  <si>
    <t>z tego:</t>
  </si>
  <si>
    <t>OGÓŁEM DOTACJE</t>
  </si>
  <si>
    <t>*dotacje celowe</t>
  </si>
  <si>
    <t>*dotacje podmiotowe</t>
  </si>
  <si>
    <t>4. Udzielone dotacje.</t>
  </si>
  <si>
    <t>Pomoc społeczna</t>
  </si>
  <si>
    <t>Placówki opiekuńczo-wychowawcze</t>
  </si>
  <si>
    <t>oświaty</t>
  </si>
  <si>
    <t xml:space="preserve">niepublicznej jednostki systemu </t>
  </si>
  <si>
    <t xml:space="preserve">Dotacja podmiotowa z budzetu dla </t>
  </si>
  <si>
    <t>niepublicznej jednostki systemu</t>
  </si>
  <si>
    <t>Załącznik nr 2</t>
  </si>
  <si>
    <t>Dotacja celowa z budżetu na finansowa</t>
  </si>
  <si>
    <t xml:space="preserve">nie lub dofinansowanie zadań zleconych </t>
  </si>
  <si>
    <t>do realizacji stowarzyszeniom</t>
  </si>
  <si>
    <t>kapitał żelazny na tworzenie stypendiów</t>
  </si>
  <si>
    <t>dla uczniów z terenu powiatu nidzickiego</t>
  </si>
  <si>
    <t>do realizacji pozostałym jednostkom</t>
  </si>
  <si>
    <t>niezaliczanym do sektora finansów</t>
  </si>
  <si>
    <t>publicznych</t>
  </si>
  <si>
    <t>samorządowej instytucji kultury</t>
  </si>
  <si>
    <t>Kutura fizyczna i sport</t>
  </si>
  <si>
    <t>Zadania w zakresie kultury fizycznej</t>
  </si>
  <si>
    <t>i sportu</t>
  </si>
  <si>
    <t>Rodziny zastępcze</t>
  </si>
  <si>
    <t>Bezpieczeństwo publiczne i ochrona</t>
  </si>
  <si>
    <t>przeciwpożarowa</t>
  </si>
  <si>
    <t>Komendy powiatowe Policji</t>
  </si>
  <si>
    <t>Wpłaty jednostek na fundusz celowy</t>
  </si>
  <si>
    <t>* środki na rzecz Funduszu Wsparcia</t>
  </si>
  <si>
    <t>Policji celem zakupu zestawu kompu</t>
  </si>
  <si>
    <t>terowego dla Komendy Powiatowej</t>
  </si>
  <si>
    <t>Policji w Nidzicy</t>
  </si>
  <si>
    <t>*wpłaty na fudusz celowy</t>
  </si>
  <si>
    <t>Ochrona zdrowia</t>
  </si>
  <si>
    <t>Ośrodki wsparcia</t>
  </si>
  <si>
    <t>na 2008r.</t>
  </si>
  <si>
    <t>Transport i łączność</t>
  </si>
  <si>
    <t>Drogi publiczne powiatowe</t>
  </si>
  <si>
    <t xml:space="preserve">dotacja celowa na pomoc finansową </t>
  </si>
  <si>
    <t xml:space="preserve">udzielaną między jst.na dofinansowanie </t>
  </si>
  <si>
    <t>własnych zadań bieżących</t>
  </si>
  <si>
    <t>Drogi publiczne gminne</t>
  </si>
  <si>
    <t>Promocja j.s.t.</t>
  </si>
  <si>
    <t xml:space="preserve">Dotacja podmiotowa z budżetu dla  </t>
  </si>
  <si>
    <t xml:space="preserve">lub dofinansowanie zadań zleconych do </t>
  </si>
  <si>
    <t xml:space="preserve">realizacji pozostałym jednostkom </t>
  </si>
  <si>
    <t>niezaliczanym do sektora finans.publicznych</t>
  </si>
  <si>
    <t>Dotacje celowe przekazane dla powiatu</t>
  </si>
  <si>
    <t>na zadania bieżące realizowane na</t>
  </si>
  <si>
    <t>podstawie porozumień (umów) między</t>
  </si>
  <si>
    <t>j.s.t.</t>
  </si>
  <si>
    <t>realizacji stowarzyszeniom</t>
  </si>
  <si>
    <t>Pomocy Społecznej" Hostel " w Napiwodzie</t>
  </si>
  <si>
    <t>prowadzonym przez Polskie Stowarzy-</t>
  </si>
  <si>
    <t>szenia na Rzecz Osób z Upośledzeniem</t>
  </si>
  <si>
    <t xml:space="preserve"> Umysłowym w Nidzicy</t>
  </si>
  <si>
    <t>Usuwanie skutków klęsk żywiołowych</t>
  </si>
  <si>
    <t>Pozostałe zadania w zakresie</t>
  </si>
  <si>
    <t>polityki społecznej</t>
  </si>
  <si>
    <t>Rehabilitacja zawodowa i społeczna</t>
  </si>
  <si>
    <t>osób niepełnosprawnych</t>
  </si>
  <si>
    <t xml:space="preserve">stowarzyszeniom </t>
  </si>
  <si>
    <t>Pomoc materialna dla uczniów</t>
  </si>
  <si>
    <t xml:space="preserve">Kultura i ochrona dziedzictwa </t>
  </si>
  <si>
    <t>narodowego</t>
  </si>
  <si>
    <t>Pozostałe zadania w zakresie kultury</t>
  </si>
  <si>
    <t>utrzymanie przekazanych ulic powiatowych</t>
  </si>
  <si>
    <t xml:space="preserve">*dotacja dla Gminy Nidzica na bieżące </t>
  </si>
  <si>
    <t>na utrzymanie biura  w Brukseli</t>
  </si>
  <si>
    <t xml:space="preserve">Województwa Warmińsko-Mazurskiego </t>
  </si>
  <si>
    <t xml:space="preserve">*pomoc finansowa dla Samorządu </t>
  </si>
  <si>
    <t>*pomoc finansowa dla Gminy Nidzica</t>
  </si>
  <si>
    <t>na współfinansowanie projektu pn.</t>
  </si>
  <si>
    <t>"Centrum Edukacji Bezpieczeństwa</t>
  </si>
  <si>
    <t>Ruchu Drogowego"</t>
  </si>
  <si>
    <t>*utrzymanie dzieci w Domu Dziecka</t>
  </si>
  <si>
    <t>w Stawigudzie</t>
  </si>
  <si>
    <t>*wydatki na Rodzinny Dom Dziecka w</t>
  </si>
  <si>
    <t>Nidzicy</t>
  </si>
  <si>
    <t>dofinansowanie działalności ,, Środowiskowego</t>
  </si>
  <si>
    <t>Domu Samopomocy w Nidzicy</t>
  </si>
  <si>
    <t>szenie na Rzecz Osób z Upośledzeniem</t>
  </si>
  <si>
    <t xml:space="preserve">Terapii Zajęciowej prowadzonym przez </t>
  </si>
  <si>
    <t>Polskie Stowarzyszenie na Rzecz</t>
  </si>
  <si>
    <t>Osób z Upośledzeniem Umysłowym</t>
  </si>
  <si>
    <t>Koło w Nidzicy</t>
  </si>
  <si>
    <t>*dofinansowanie działalności Warsztatów</t>
  </si>
  <si>
    <t>*realizacja programu stypendialnego</t>
  </si>
  <si>
    <t>dla najlepszych uczniów z terenu</t>
  </si>
  <si>
    <t>Powiatu Nidzickiego</t>
  </si>
  <si>
    <t xml:space="preserve">*Obchody Dni Honorowych Dawców </t>
  </si>
  <si>
    <t>* Koncert Radości i Nadziei-integracja</t>
  </si>
  <si>
    <t>z osobami niepełnosprawnymi</t>
  </si>
  <si>
    <t xml:space="preserve">*Powiatowy Festyn "Sierpniowe granie </t>
  </si>
  <si>
    <t xml:space="preserve">Dotacja podmiotowa z budżetu dla </t>
  </si>
  <si>
    <t>*Miejsko-Gminna Biblioteka Publiczna</t>
  </si>
  <si>
    <t>*Powiatowy Turniej Piłki Nożnej o Puchar</t>
  </si>
  <si>
    <t>*Organizacja turnieju w tenisie stołowym</t>
  </si>
  <si>
    <t>z przeznaczeniem na wsparcie</t>
  </si>
  <si>
    <t xml:space="preserve"> wyniku pożaru</t>
  </si>
  <si>
    <t>mieszkańców poszkodowanych w</t>
  </si>
  <si>
    <t>*Profilaktyka raka piersi</t>
  </si>
  <si>
    <t>Krwi</t>
  </si>
  <si>
    <t>*Olimpiada Promocji Zdrowia</t>
  </si>
  <si>
    <t>*Powiatowe Mistrzostwa Pierwszej Pomocy</t>
  </si>
  <si>
    <t>*Ogólnopolski Wyścig Kolarski</t>
  </si>
  <si>
    <t>*Ogólnopolskie Kryterium Uliczne</t>
  </si>
  <si>
    <t>ks.Gamańskiego</t>
  </si>
  <si>
    <t>i koszykówce</t>
  </si>
  <si>
    <t>*Organizacja wyścigu rowerowego MTB</t>
  </si>
  <si>
    <t>*Powiatowy parafialny turniej sportowy</t>
  </si>
  <si>
    <t xml:space="preserve">*IX Turniej Rycerski </t>
  </si>
  <si>
    <t>*Dzień Kultury Francuskiej</t>
  </si>
  <si>
    <t xml:space="preserve">nad Omulewem" </t>
  </si>
  <si>
    <t>*Powiatowy Festyn Dnia Żółwia</t>
  </si>
  <si>
    <t>*Powiatowe Dni Rodziny</t>
  </si>
  <si>
    <t>*Powiatowy Festyn Pola Nadzieii</t>
  </si>
  <si>
    <t xml:space="preserve">*pomoc na utrzymanie 20 dzieci </t>
  </si>
  <si>
    <t>umieszczonych w 8 placówkach</t>
  </si>
  <si>
    <t>opiekuńczo-wychowawczych</t>
  </si>
  <si>
    <t>w innych powiatach</t>
  </si>
  <si>
    <t>*świetlica terapeutyczna prowadzona</t>
  </si>
  <si>
    <t>przez Stowarzyszenie na Rzecz Osób</t>
  </si>
  <si>
    <t>z Upośledzeniem Umysłowym w Nidzicy</t>
  </si>
  <si>
    <t>*pomoc na częściowe pokrycie kosztów</t>
  </si>
  <si>
    <t>utrzymania dzieci umieszczonych w</t>
  </si>
  <si>
    <t>rodzinach zastępczych</t>
  </si>
  <si>
    <t>31.12.2008r</t>
  </si>
  <si>
    <t>na 31.12.08r</t>
  </si>
  <si>
    <t>Ochotnicze straże pożarne</t>
  </si>
  <si>
    <t>*pomoc finansowa udzielona dla Gminy</t>
  </si>
  <si>
    <t>Janówiec Kościelny z przeznaczeniem</t>
  </si>
  <si>
    <t>na doposażenie w podstawowy sprzęt</t>
  </si>
  <si>
    <t>dla Ochotniczej Straży Pożarnej w</t>
  </si>
  <si>
    <t>Szczepkowie Borowym</t>
  </si>
  <si>
    <t>do Uchwały Zarządu nr 127/09</t>
  </si>
  <si>
    <t xml:space="preserve">z dnia 17.03.2009r.  </t>
  </si>
  <si>
    <t>II.Sprawozdanie roczne z  wykonania wydatków budżetu Powiatu Nidzickiego</t>
  </si>
  <si>
    <t>za 2008 rok.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</si>
</sst>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0" fontId="3" fillId="0" borderId="1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2" fontId="6" fillId="2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2" fontId="2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4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8.375" style="0" customWidth="1"/>
    <col min="2" max="2" width="33.00390625" style="0" customWidth="1"/>
    <col min="3" max="3" width="11.375" style="0" customWidth="1"/>
    <col min="4" max="4" width="10.75390625" style="0" customWidth="1"/>
    <col min="5" max="5" width="12.875" style="0" customWidth="1"/>
    <col min="6" max="6" width="9.375" style="0" customWidth="1"/>
  </cols>
  <sheetData>
    <row r="1" ht="12.75">
      <c r="D1" t="s">
        <v>40</v>
      </c>
    </row>
    <row r="2" spans="4:6" ht="12.75">
      <c r="D2" s="134" t="s">
        <v>165</v>
      </c>
      <c r="E2" s="134"/>
      <c r="F2" s="134"/>
    </row>
    <row r="3" spans="4:6" ht="12.75">
      <c r="D3" s="134" t="s">
        <v>166</v>
      </c>
      <c r="E3" s="134"/>
      <c r="F3" s="134"/>
    </row>
    <row r="5" spans="1:6" ht="15.75">
      <c r="A5" s="135" t="s">
        <v>167</v>
      </c>
      <c r="B5" s="135"/>
      <c r="C5" s="135"/>
      <c r="D5" s="135"/>
      <c r="E5" s="135"/>
      <c r="F5" s="135"/>
    </row>
    <row r="6" spans="1:6" ht="15.75">
      <c r="A6" s="135" t="s">
        <v>168</v>
      </c>
      <c r="B6" s="135"/>
      <c r="C6" s="135"/>
      <c r="D6" s="135"/>
      <c r="E6" s="135"/>
      <c r="F6" s="135"/>
    </row>
    <row r="7" spans="1:6" ht="9" customHeight="1">
      <c r="A7" s="20"/>
      <c r="B7" s="135"/>
      <c r="C7" s="135"/>
      <c r="D7" s="135"/>
      <c r="E7" s="20"/>
      <c r="F7" s="20"/>
    </row>
    <row r="8" spans="1:6" ht="14.25" customHeight="1">
      <c r="A8" s="20"/>
      <c r="B8" s="133" t="s">
        <v>33</v>
      </c>
      <c r="C8" s="133"/>
      <c r="D8" s="133"/>
      <c r="E8" s="20"/>
      <c r="F8" s="20"/>
    </row>
    <row r="9" ht="9.75" customHeight="1" thickBot="1"/>
    <row r="10" spans="1:6" ht="12.75">
      <c r="A10" s="7" t="s">
        <v>0</v>
      </c>
      <c r="B10" s="8" t="s">
        <v>3</v>
      </c>
      <c r="C10" s="7" t="s">
        <v>4</v>
      </c>
      <c r="D10" s="9" t="s">
        <v>6</v>
      </c>
      <c r="E10" s="7" t="s">
        <v>7</v>
      </c>
      <c r="F10" s="7" t="s">
        <v>8</v>
      </c>
    </row>
    <row r="11" spans="1:6" ht="12.75">
      <c r="A11" s="10" t="s">
        <v>1</v>
      </c>
      <c r="B11" s="11"/>
      <c r="C11" s="10" t="s">
        <v>5</v>
      </c>
      <c r="D11" s="11" t="s">
        <v>157</v>
      </c>
      <c r="E11" s="10" t="s">
        <v>158</v>
      </c>
      <c r="F11" s="12">
        <v>0.2111111111111111</v>
      </c>
    </row>
    <row r="12" spans="1:6" ht="13.5" thickBot="1">
      <c r="A12" s="13" t="s">
        <v>2</v>
      </c>
      <c r="B12" s="14"/>
      <c r="C12" s="13" t="s">
        <v>65</v>
      </c>
      <c r="D12" s="14"/>
      <c r="E12" s="13"/>
      <c r="F12" s="13"/>
    </row>
    <row r="13" spans="1:6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5">
        <v>6</v>
      </c>
    </row>
    <row r="14" spans="1:6" ht="12.75">
      <c r="A14" s="7">
        <v>600</v>
      </c>
      <c r="B14" s="9" t="s">
        <v>66</v>
      </c>
      <c r="C14" s="118">
        <f>SUM(C16,C21)</f>
        <v>306264</v>
      </c>
      <c r="D14" s="118">
        <f>SUM(D16,D21)</f>
        <v>306264</v>
      </c>
      <c r="E14" s="119">
        <f>SUM(E16,E21)</f>
        <v>306264</v>
      </c>
      <c r="F14" s="118">
        <f>(E14/D14)*100</f>
        <v>100</v>
      </c>
    </row>
    <row r="15" spans="1:6" ht="12.75">
      <c r="A15" s="79">
        <v>60014</v>
      </c>
      <c r="B15" s="115" t="s">
        <v>67</v>
      </c>
      <c r="C15" s="113">
        <f>SUM(C16)</f>
        <v>306264</v>
      </c>
      <c r="D15" s="113">
        <f>SUM(D16)</f>
        <v>0</v>
      </c>
      <c r="E15" s="114">
        <f>SUM(E16)</f>
        <v>0</v>
      </c>
      <c r="F15" s="136"/>
    </row>
    <row r="16" spans="1:6" ht="12.75">
      <c r="A16" s="3">
        <v>2710</v>
      </c>
      <c r="B16" s="1" t="s">
        <v>68</v>
      </c>
      <c r="C16" s="29">
        <v>306264</v>
      </c>
      <c r="D16" s="33">
        <v>0</v>
      </c>
      <c r="E16" s="50">
        <v>0</v>
      </c>
      <c r="F16" s="42"/>
    </row>
    <row r="17" spans="1:6" ht="12.75">
      <c r="A17" s="3"/>
      <c r="B17" s="1" t="s">
        <v>69</v>
      </c>
      <c r="C17" s="29"/>
      <c r="D17" s="33"/>
      <c r="E17" s="50"/>
      <c r="F17" s="42"/>
    </row>
    <row r="18" spans="1:6" ht="12.75">
      <c r="A18" s="3"/>
      <c r="B18" s="32" t="s">
        <v>70</v>
      </c>
      <c r="C18" s="29"/>
      <c r="D18" s="33"/>
      <c r="E18" s="50"/>
      <c r="F18" s="42"/>
    </row>
    <row r="19" spans="1:6" ht="12.75">
      <c r="A19" s="3"/>
      <c r="B19" s="86" t="s">
        <v>97</v>
      </c>
      <c r="C19" s="29"/>
      <c r="D19" s="33"/>
      <c r="E19" s="50"/>
      <c r="F19" s="42"/>
    </row>
    <row r="20" spans="1:6" ht="12.75">
      <c r="A20" s="3"/>
      <c r="B20" s="86" t="s">
        <v>96</v>
      </c>
      <c r="C20" s="29"/>
      <c r="D20" s="33"/>
      <c r="E20" s="50"/>
      <c r="F20" s="42"/>
    </row>
    <row r="21" spans="1:6" ht="12.75">
      <c r="A21" s="79">
        <v>60016</v>
      </c>
      <c r="B21" s="115" t="s">
        <v>71</v>
      </c>
      <c r="C21" s="113">
        <f>SUM(C22)</f>
        <v>0</v>
      </c>
      <c r="D21" s="113">
        <f>SUM(D22)</f>
        <v>306264</v>
      </c>
      <c r="E21" s="114">
        <f>SUM(E22)</f>
        <v>306264</v>
      </c>
      <c r="F21" s="113">
        <f>(E21/D21)*100</f>
        <v>100</v>
      </c>
    </row>
    <row r="22" spans="1:6" ht="12.75">
      <c r="A22" s="3">
        <v>2710</v>
      </c>
      <c r="B22" s="1" t="s">
        <v>68</v>
      </c>
      <c r="C22" s="29">
        <v>0</v>
      </c>
      <c r="D22" s="33">
        <v>306264</v>
      </c>
      <c r="E22" s="50">
        <v>306264</v>
      </c>
      <c r="F22" s="29">
        <f>(E22/D22)*100</f>
        <v>100</v>
      </c>
    </row>
    <row r="23" spans="1:6" ht="12.75">
      <c r="A23" s="3"/>
      <c r="B23" s="1" t="s">
        <v>69</v>
      </c>
      <c r="C23" s="29"/>
      <c r="D23" s="33"/>
      <c r="E23" s="50"/>
      <c r="F23" s="29"/>
    </row>
    <row r="24" spans="1:6" ht="12.75">
      <c r="A24" s="3"/>
      <c r="B24" s="32" t="s">
        <v>70</v>
      </c>
      <c r="C24" s="29"/>
      <c r="D24" s="33"/>
      <c r="E24" s="50"/>
      <c r="F24" s="29"/>
    </row>
    <row r="25" spans="1:6" ht="12.75">
      <c r="A25" s="3"/>
      <c r="B25" s="86" t="s">
        <v>97</v>
      </c>
      <c r="C25" s="29"/>
      <c r="D25" s="33"/>
      <c r="E25" s="50"/>
      <c r="F25" s="29"/>
    </row>
    <row r="26" spans="1:6" ht="13.5" thickBot="1">
      <c r="A26" s="3"/>
      <c r="B26" s="86" t="s">
        <v>96</v>
      </c>
      <c r="C26" s="29"/>
      <c r="D26" s="33"/>
      <c r="E26" s="50"/>
      <c r="F26" s="47"/>
    </row>
    <row r="27" spans="1:6" ht="12.75">
      <c r="A27" s="76">
        <v>750</v>
      </c>
      <c r="B27" s="74" t="s">
        <v>9</v>
      </c>
      <c r="C27" s="116">
        <f>SUM(C28)</f>
        <v>2290</v>
      </c>
      <c r="D27" s="117">
        <f>SUM(D28)</f>
        <v>2670</v>
      </c>
      <c r="E27" s="117">
        <f>SUM(E28)</f>
        <v>2670</v>
      </c>
      <c r="F27" s="118">
        <f>(E27/D27)*100</f>
        <v>100</v>
      </c>
    </row>
    <row r="28" spans="1:6" ht="12.75">
      <c r="A28" s="3">
        <v>75075</v>
      </c>
      <c r="B28" s="15" t="s">
        <v>72</v>
      </c>
      <c r="C28" s="113">
        <f>SUM(C34)</f>
        <v>2290</v>
      </c>
      <c r="D28" s="114">
        <f>SUM(D34)</f>
        <v>2670</v>
      </c>
      <c r="E28" s="114">
        <f>SUM(E34)</f>
        <v>2670</v>
      </c>
      <c r="F28" s="113">
        <f>(E28/D28)*100</f>
        <v>100</v>
      </c>
    </row>
    <row r="29" spans="1:6" ht="12.75" hidden="1">
      <c r="A29" s="3">
        <v>2820</v>
      </c>
      <c r="B29" s="23" t="s">
        <v>41</v>
      </c>
      <c r="C29" s="29">
        <v>0</v>
      </c>
      <c r="D29" s="50">
        <v>0</v>
      </c>
      <c r="E29" s="50">
        <v>0</v>
      </c>
      <c r="F29" s="42" t="e">
        <f>(E29/D29)*100</f>
        <v>#DIV/0!</v>
      </c>
    </row>
    <row r="30" spans="1:6" ht="12.75" hidden="1">
      <c r="A30" s="3"/>
      <c r="B30" s="23" t="s">
        <v>42</v>
      </c>
      <c r="C30" s="29"/>
      <c r="D30" s="50"/>
      <c r="E30" s="50"/>
      <c r="F30" s="42"/>
    </row>
    <row r="31" spans="1:6" ht="12.75" hidden="1">
      <c r="A31" s="3"/>
      <c r="B31" s="24" t="s">
        <v>43</v>
      </c>
      <c r="C31" s="29"/>
      <c r="D31" s="50"/>
      <c r="E31" s="50"/>
      <c r="F31" s="42"/>
    </row>
    <row r="32" spans="1:6" ht="12.75" hidden="1">
      <c r="A32" s="18"/>
      <c r="B32" s="75" t="s">
        <v>44</v>
      </c>
      <c r="C32" s="77"/>
      <c r="D32" s="65"/>
      <c r="E32" s="65"/>
      <c r="F32" s="66"/>
    </row>
    <row r="33" spans="1:6" ht="12.75" hidden="1">
      <c r="A33" s="18"/>
      <c r="B33" s="75" t="s">
        <v>45</v>
      </c>
      <c r="C33" s="77"/>
      <c r="D33" s="65"/>
      <c r="E33" s="65"/>
      <c r="F33" s="66"/>
    </row>
    <row r="34" spans="1:6" ht="12.75">
      <c r="A34" s="3">
        <v>2710</v>
      </c>
      <c r="B34" s="1" t="s">
        <v>68</v>
      </c>
      <c r="C34" s="29">
        <v>2290</v>
      </c>
      <c r="D34" s="50">
        <v>2670</v>
      </c>
      <c r="E34" s="50">
        <v>2670</v>
      </c>
      <c r="F34" s="67">
        <f>(E34/D34)*100</f>
        <v>100</v>
      </c>
    </row>
    <row r="35" spans="1:6" ht="12.75">
      <c r="A35" s="3"/>
      <c r="B35" s="1" t="s">
        <v>69</v>
      </c>
      <c r="C35" s="29"/>
      <c r="D35" s="50"/>
      <c r="E35" s="50"/>
      <c r="F35" s="29"/>
    </row>
    <row r="36" spans="1:6" ht="12.75">
      <c r="A36" s="3"/>
      <c r="B36" s="32" t="s">
        <v>70</v>
      </c>
      <c r="C36" s="29"/>
      <c r="D36" s="50"/>
      <c r="E36" s="50"/>
      <c r="F36" s="29"/>
    </row>
    <row r="37" spans="1:6" ht="12.75">
      <c r="A37" s="3"/>
      <c r="B37" s="88" t="s">
        <v>100</v>
      </c>
      <c r="C37" s="29"/>
      <c r="D37" s="50"/>
      <c r="E37" s="50"/>
      <c r="F37" s="29"/>
    </row>
    <row r="38" spans="1:6" ht="12.75">
      <c r="A38" s="3"/>
      <c r="B38" s="88" t="s">
        <v>99</v>
      </c>
      <c r="C38" s="29"/>
      <c r="D38" s="50"/>
      <c r="E38" s="50"/>
      <c r="F38" s="29"/>
    </row>
    <row r="39" spans="1:6" ht="13.5" thickBot="1">
      <c r="A39" s="4"/>
      <c r="B39" s="87" t="s">
        <v>98</v>
      </c>
      <c r="C39" s="78"/>
      <c r="D39" s="55"/>
      <c r="E39" s="55"/>
      <c r="F39" s="31"/>
    </row>
    <row r="40" spans="1:6" ht="12.75">
      <c r="A40" s="10">
        <v>754</v>
      </c>
      <c r="B40" s="11" t="s">
        <v>54</v>
      </c>
      <c r="C40" s="54">
        <f>SUM(C42,C48)</f>
        <v>3000</v>
      </c>
      <c r="D40" s="54">
        <f>SUM(D42,D48)</f>
        <v>6000</v>
      </c>
      <c r="E40" s="54">
        <f>SUM(E42,E48)</f>
        <v>6000</v>
      </c>
      <c r="F40" s="30">
        <f>(E40/D40)*100</f>
        <v>100</v>
      </c>
    </row>
    <row r="41" spans="1:6" ht="12.75">
      <c r="A41" s="3"/>
      <c r="B41" s="11" t="s">
        <v>55</v>
      </c>
      <c r="C41" s="31"/>
      <c r="D41" s="34"/>
      <c r="E41" s="56"/>
      <c r="F41" s="31"/>
    </row>
    <row r="42" spans="1:6" ht="12.75">
      <c r="A42" s="3">
        <v>75405</v>
      </c>
      <c r="B42" s="15" t="s">
        <v>56</v>
      </c>
      <c r="C42" s="31">
        <f>SUM(C43)</f>
        <v>3000</v>
      </c>
      <c r="D42" s="31">
        <f>SUM(D43)</f>
        <v>3000</v>
      </c>
      <c r="E42" s="56">
        <f>SUM(E43)</f>
        <v>3000</v>
      </c>
      <c r="F42" s="42">
        <f>(E42/D42)*100</f>
        <v>100</v>
      </c>
    </row>
    <row r="43" spans="1:6" ht="12.75">
      <c r="A43" s="3">
        <v>3000</v>
      </c>
      <c r="B43" s="25" t="s">
        <v>57</v>
      </c>
      <c r="C43" s="112">
        <v>3000</v>
      </c>
      <c r="D43" s="38">
        <v>3000</v>
      </c>
      <c r="E43" s="68">
        <v>3000</v>
      </c>
      <c r="F43" s="29">
        <f>(E43/D43)*100</f>
        <v>100</v>
      </c>
    </row>
    <row r="44" spans="1:6" ht="12.75">
      <c r="A44" s="3"/>
      <c r="B44" s="89" t="s">
        <v>58</v>
      </c>
      <c r="C44" s="31"/>
      <c r="D44" s="34"/>
      <c r="E44" s="56"/>
      <c r="F44" s="31"/>
    </row>
    <row r="45" spans="1:6" ht="12.75">
      <c r="A45" s="3"/>
      <c r="B45" s="89" t="s">
        <v>59</v>
      </c>
      <c r="C45" s="31"/>
      <c r="D45" s="34"/>
      <c r="E45" s="56"/>
      <c r="F45" s="31"/>
    </row>
    <row r="46" spans="1:6" ht="12.75">
      <c r="A46" s="3"/>
      <c r="B46" s="89" t="s">
        <v>60</v>
      </c>
      <c r="C46" s="31"/>
      <c r="D46" s="34"/>
      <c r="E46" s="56"/>
      <c r="F46" s="31"/>
    </row>
    <row r="47" spans="1:6" ht="12.75">
      <c r="A47" s="3"/>
      <c r="B47" s="89" t="s">
        <v>61</v>
      </c>
      <c r="C47" s="31"/>
      <c r="D47" s="34"/>
      <c r="E47" s="56"/>
      <c r="F47" s="31"/>
    </row>
    <row r="48" spans="1:6" ht="12.75">
      <c r="A48" s="3">
        <v>75412</v>
      </c>
      <c r="B48" s="15" t="s">
        <v>159</v>
      </c>
      <c r="C48" s="31">
        <f>SUM(C49)</f>
        <v>0</v>
      </c>
      <c r="D48" s="31">
        <f>SUM(D49)</f>
        <v>3000</v>
      </c>
      <c r="E48" s="56">
        <f>SUM(E49)</f>
        <v>3000</v>
      </c>
      <c r="F48" s="113">
        <f>(E48/D48)*100</f>
        <v>100</v>
      </c>
    </row>
    <row r="49" spans="1:6" ht="12.75">
      <c r="A49" s="3">
        <v>2710</v>
      </c>
      <c r="B49" s="1" t="s">
        <v>68</v>
      </c>
      <c r="C49" s="112">
        <v>0</v>
      </c>
      <c r="D49" s="38">
        <v>3000</v>
      </c>
      <c r="E49" s="68">
        <v>3000</v>
      </c>
      <c r="F49" s="29">
        <f>(E49/D49)*100</f>
        <v>100</v>
      </c>
    </row>
    <row r="50" spans="1:6" ht="12.75">
      <c r="A50" s="3"/>
      <c r="B50" s="1" t="s">
        <v>69</v>
      </c>
      <c r="C50" s="31"/>
      <c r="D50" s="34"/>
      <c r="E50" s="56"/>
      <c r="F50" s="31"/>
    </row>
    <row r="51" spans="1:6" ht="12.75">
      <c r="A51" s="3"/>
      <c r="B51" s="32" t="s">
        <v>70</v>
      </c>
      <c r="C51" s="31"/>
      <c r="D51" s="34"/>
      <c r="E51" s="56"/>
      <c r="F51" s="31"/>
    </row>
    <row r="52" spans="1:6" ht="12.75">
      <c r="A52" s="3"/>
      <c r="B52" s="89" t="s">
        <v>160</v>
      </c>
      <c r="C52" s="31"/>
      <c r="D52" s="34"/>
      <c r="E52" s="56"/>
      <c r="F52" s="31"/>
    </row>
    <row r="53" spans="1:6" ht="12.75">
      <c r="A53" s="3"/>
      <c r="B53" s="89" t="s">
        <v>161</v>
      </c>
      <c r="C53" s="31"/>
      <c r="D53" s="34"/>
      <c r="E53" s="56"/>
      <c r="F53" s="31"/>
    </row>
    <row r="54" spans="1:6" ht="12.75">
      <c r="A54" s="3"/>
      <c r="B54" s="89" t="s">
        <v>162</v>
      </c>
      <c r="C54" s="31"/>
      <c r="D54" s="34"/>
      <c r="E54" s="56"/>
      <c r="F54" s="31"/>
    </row>
    <row r="55" spans="1:6" ht="12.75">
      <c r="A55" s="3"/>
      <c r="B55" s="89" t="s">
        <v>163</v>
      </c>
      <c r="C55" s="31"/>
      <c r="D55" s="34"/>
      <c r="E55" s="56"/>
      <c r="F55" s="31"/>
    </row>
    <row r="56" spans="1:6" ht="13.5" thickBot="1">
      <c r="A56" s="3"/>
      <c r="B56" s="89" t="s">
        <v>164</v>
      </c>
      <c r="C56" s="31"/>
      <c r="D56" s="34"/>
      <c r="E56" s="56"/>
      <c r="F56" s="31"/>
    </row>
    <row r="57" spans="1:6" ht="12.75">
      <c r="A57" s="7">
        <v>801</v>
      </c>
      <c r="B57" s="9" t="s">
        <v>10</v>
      </c>
      <c r="C57" s="30">
        <f>SUM(C58,C68)</f>
        <v>200004</v>
      </c>
      <c r="D57" s="30">
        <f>SUM(D58,D68)</f>
        <v>200004</v>
      </c>
      <c r="E57" s="30">
        <f>SUM(E58,E68)</f>
        <v>159026</v>
      </c>
      <c r="F57" s="30">
        <f>(E57/D57)*100</f>
        <v>79.51140977180457</v>
      </c>
    </row>
    <row r="58" spans="1:6" ht="12.75">
      <c r="A58" s="79">
        <v>80130</v>
      </c>
      <c r="B58" s="115" t="s">
        <v>11</v>
      </c>
      <c r="C58" s="114">
        <f>SUM(C59)</f>
        <v>190488</v>
      </c>
      <c r="D58" s="120">
        <f>SUM(D59)</f>
        <v>190488</v>
      </c>
      <c r="E58" s="120">
        <f>SUM(E59)</f>
        <v>149510</v>
      </c>
      <c r="F58" s="113">
        <f>(E58/D58)*100</f>
        <v>78.48788375120742</v>
      </c>
    </row>
    <row r="59" spans="1:6" ht="12.75">
      <c r="A59" s="3">
        <v>2540</v>
      </c>
      <c r="B59" s="1" t="s">
        <v>73</v>
      </c>
      <c r="C59" s="50">
        <f>SUM(C62,C64)</f>
        <v>190488</v>
      </c>
      <c r="D59" s="33">
        <f>SUM(D62,D64)</f>
        <v>190488</v>
      </c>
      <c r="E59" s="33">
        <f>SUM(E62,E64)</f>
        <v>149510</v>
      </c>
      <c r="F59" s="29">
        <f>(E59/D59)*100</f>
        <v>78.48788375120742</v>
      </c>
    </row>
    <row r="60" spans="1:6" ht="12.75">
      <c r="A60" s="3"/>
      <c r="B60" s="1" t="s">
        <v>37</v>
      </c>
      <c r="C60" s="29"/>
      <c r="D60" s="33"/>
      <c r="E60" s="50"/>
      <c r="F60" s="29"/>
    </row>
    <row r="61" spans="1:6" ht="12.75">
      <c r="A61" s="3"/>
      <c r="B61" s="1" t="s">
        <v>36</v>
      </c>
      <c r="C61" s="29"/>
      <c r="D61" s="33"/>
      <c r="E61" s="50"/>
      <c r="F61" s="29"/>
    </row>
    <row r="62" spans="1:6" ht="12.75">
      <c r="A62" s="3"/>
      <c r="B62" s="89" t="s">
        <v>12</v>
      </c>
      <c r="C62" s="90">
        <v>74340</v>
      </c>
      <c r="D62" s="91">
        <v>74340</v>
      </c>
      <c r="E62" s="92">
        <v>68558</v>
      </c>
      <c r="F62" s="90">
        <f>(E62/D62)*100</f>
        <v>92.22222222222223</v>
      </c>
    </row>
    <row r="63" spans="1:6" ht="12.75">
      <c r="A63" s="3"/>
      <c r="B63" s="89" t="s">
        <v>13</v>
      </c>
      <c r="C63" s="90"/>
      <c r="D63" s="91"/>
      <c r="E63" s="92"/>
      <c r="F63" s="90"/>
    </row>
    <row r="64" spans="1:6" ht="12.75">
      <c r="A64" s="3"/>
      <c r="B64" s="89" t="s">
        <v>14</v>
      </c>
      <c r="C64" s="90">
        <v>116148</v>
      </c>
      <c r="D64" s="91">
        <v>116148</v>
      </c>
      <c r="E64" s="92">
        <v>80952</v>
      </c>
      <c r="F64" s="90">
        <f>(E64/D64)*100</f>
        <v>69.6972827771464</v>
      </c>
    </row>
    <row r="65" spans="1:6" ht="12.75">
      <c r="A65" s="3"/>
      <c r="B65" s="89" t="s">
        <v>15</v>
      </c>
      <c r="C65" s="93"/>
      <c r="D65" s="94"/>
      <c r="E65" s="95"/>
      <c r="F65" s="93"/>
    </row>
    <row r="66" spans="1:6" ht="12.75">
      <c r="A66" s="3"/>
      <c r="B66" s="89" t="s">
        <v>16</v>
      </c>
      <c r="C66" s="93"/>
      <c r="D66" s="94"/>
      <c r="E66" s="95"/>
      <c r="F66" s="93"/>
    </row>
    <row r="67" spans="1:6" ht="12.75">
      <c r="A67" s="3"/>
      <c r="B67" s="89" t="s">
        <v>17</v>
      </c>
      <c r="C67" s="93"/>
      <c r="D67" s="94"/>
      <c r="E67" s="95"/>
      <c r="F67" s="93"/>
    </row>
    <row r="68" spans="1:6" ht="12.75">
      <c r="A68" s="79">
        <v>80195</v>
      </c>
      <c r="B68" s="115" t="s">
        <v>24</v>
      </c>
      <c r="C68" s="113">
        <f>SUM(C69)</f>
        <v>9516</v>
      </c>
      <c r="D68" s="113">
        <f>SUM(D69)</f>
        <v>9516</v>
      </c>
      <c r="E68" s="114">
        <f>SUM(E69)</f>
        <v>9516</v>
      </c>
      <c r="F68" s="113">
        <f>(E68/D68)*100</f>
        <v>100</v>
      </c>
    </row>
    <row r="69" spans="1:6" ht="12.75">
      <c r="A69" s="3">
        <v>2710</v>
      </c>
      <c r="B69" s="1" t="s">
        <v>68</v>
      </c>
      <c r="C69" s="29">
        <v>9516</v>
      </c>
      <c r="D69" s="33">
        <v>9516</v>
      </c>
      <c r="E69" s="50">
        <v>9516</v>
      </c>
      <c r="F69" s="29">
        <f>(E69/D69)*100</f>
        <v>100</v>
      </c>
    </row>
    <row r="70" spans="1:6" ht="12.75">
      <c r="A70" s="3"/>
      <c r="B70" s="1" t="s">
        <v>69</v>
      </c>
      <c r="C70" s="29"/>
      <c r="D70" s="33"/>
      <c r="E70" s="50"/>
      <c r="F70" s="29"/>
    </row>
    <row r="71" spans="1:6" ht="12.75">
      <c r="A71" s="3"/>
      <c r="B71" s="32" t="s">
        <v>70</v>
      </c>
      <c r="C71" s="29"/>
      <c r="D71" s="33"/>
      <c r="E71" s="50"/>
      <c r="F71" s="29"/>
    </row>
    <row r="72" spans="1:6" ht="12.75">
      <c r="A72" s="3"/>
      <c r="B72" s="86" t="s">
        <v>101</v>
      </c>
      <c r="C72" s="29"/>
      <c r="D72" s="33"/>
      <c r="E72" s="50"/>
      <c r="F72" s="29"/>
    </row>
    <row r="73" spans="1:6" ht="12.75">
      <c r="A73" s="3"/>
      <c r="B73" s="86" t="s">
        <v>102</v>
      </c>
      <c r="C73" s="29"/>
      <c r="D73" s="33"/>
      <c r="E73" s="50"/>
      <c r="F73" s="29"/>
    </row>
    <row r="74" spans="1:6" ht="12.75">
      <c r="A74" s="3"/>
      <c r="B74" s="86" t="s">
        <v>103</v>
      </c>
      <c r="C74" s="29"/>
      <c r="D74" s="33"/>
      <c r="E74" s="50"/>
      <c r="F74" s="29"/>
    </row>
    <row r="75" spans="1:6" ht="11.25" customHeight="1" thickBot="1">
      <c r="A75" s="4"/>
      <c r="B75" s="87" t="s">
        <v>104</v>
      </c>
      <c r="C75" s="47"/>
      <c r="D75" s="46"/>
      <c r="E75" s="69"/>
      <c r="F75" s="29"/>
    </row>
    <row r="76" spans="1:6" ht="11.25" customHeight="1">
      <c r="A76" s="7">
        <v>851</v>
      </c>
      <c r="B76" s="9" t="s">
        <v>63</v>
      </c>
      <c r="C76" s="118">
        <f aca="true" t="shared" si="0" ref="C76:E77">SUM(C77)</f>
        <v>4000</v>
      </c>
      <c r="D76" s="118">
        <f t="shared" si="0"/>
        <v>4000</v>
      </c>
      <c r="E76" s="118">
        <f t="shared" si="0"/>
        <v>3500</v>
      </c>
      <c r="F76" s="118">
        <f>(E76/D76)*100</f>
        <v>87.5</v>
      </c>
    </row>
    <row r="77" spans="1:6" ht="11.25" customHeight="1">
      <c r="A77" s="79">
        <v>85195</v>
      </c>
      <c r="B77" s="121" t="s">
        <v>24</v>
      </c>
      <c r="C77" s="113">
        <f t="shared" si="0"/>
        <v>4000</v>
      </c>
      <c r="D77" s="113">
        <f t="shared" si="0"/>
        <v>4000</v>
      </c>
      <c r="E77" s="114">
        <f t="shared" si="0"/>
        <v>3500</v>
      </c>
      <c r="F77" s="113">
        <f>(E77/D77)*100</f>
        <v>87.5</v>
      </c>
    </row>
    <row r="78" spans="1:6" ht="11.25" customHeight="1">
      <c r="A78" s="3">
        <v>2830</v>
      </c>
      <c r="B78" s="26" t="s">
        <v>41</v>
      </c>
      <c r="C78" s="29">
        <v>4000</v>
      </c>
      <c r="D78" s="33">
        <v>4000</v>
      </c>
      <c r="E78" s="50">
        <v>3500</v>
      </c>
      <c r="F78" s="42">
        <f>(E78/D78)*100</f>
        <v>87.5</v>
      </c>
    </row>
    <row r="79" spans="1:6" ht="11.25" customHeight="1">
      <c r="A79" s="3"/>
      <c r="B79" s="26" t="s">
        <v>74</v>
      </c>
      <c r="C79" s="29"/>
      <c r="D79" s="33"/>
      <c r="E79" s="50"/>
      <c r="F79" s="29"/>
    </row>
    <row r="80" spans="1:6" ht="11.25" customHeight="1">
      <c r="A80" s="3"/>
      <c r="B80" s="26" t="s">
        <v>75</v>
      </c>
      <c r="C80" s="29"/>
      <c r="D80" s="33"/>
      <c r="E80" s="50"/>
      <c r="F80" s="29"/>
    </row>
    <row r="81" spans="1:6" ht="11.25" customHeight="1">
      <c r="A81" s="3"/>
      <c r="B81" s="26" t="s">
        <v>76</v>
      </c>
      <c r="C81" s="29"/>
      <c r="D81" s="33"/>
      <c r="E81" s="50"/>
      <c r="F81" s="29"/>
    </row>
    <row r="82" spans="1:6" ht="11.25" customHeight="1">
      <c r="A82" s="3"/>
      <c r="B82" s="86" t="s">
        <v>134</v>
      </c>
      <c r="C82" s="96">
        <v>2000</v>
      </c>
      <c r="D82" s="97">
        <v>2000</v>
      </c>
      <c r="E82" s="98">
        <v>2000</v>
      </c>
      <c r="F82" s="96">
        <f>(E82/D82)*100</f>
        <v>100</v>
      </c>
    </row>
    <row r="83" spans="1:6" ht="11.25" customHeight="1">
      <c r="A83" s="3"/>
      <c r="B83" s="86" t="s">
        <v>133</v>
      </c>
      <c r="C83" s="96">
        <v>500</v>
      </c>
      <c r="D83" s="97">
        <v>500</v>
      </c>
      <c r="E83" s="98">
        <v>0</v>
      </c>
      <c r="F83" s="96">
        <f>(E83/D83)*100</f>
        <v>0</v>
      </c>
    </row>
    <row r="84" spans="1:6" ht="11.25" customHeight="1">
      <c r="A84" s="3"/>
      <c r="B84" s="86" t="s">
        <v>120</v>
      </c>
      <c r="C84" s="96">
        <v>500</v>
      </c>
      <c r="D84" s="97">
        <v>500</v>
      </c>
      <c r="E84" s="98">
        <v>500</v>
      </c>
      <c r="F84" s="96">
        <f>(E84/D84)*100</f>
        <v>100</v>
      </c>
    </row>
    <row r="85" spans="1:6" ht="11.25" customHeight="1">
      <c r="A85" s="3"/>
      <c r="B85" s="86" t="s">
        <v>132</v>
      </c>
      <c r="C85" s="96"/>
      <c r="D85" s="97"/>
      <c r="E85" s="98"/>
      <c r="F85" s="96"/>
    </row>
    <row r="86" spans="1:6" ht="11.25" customHeight="1" thickBot="1">
      <c r="A86" s="79"/>
      <c r="B86" s="86" t="s">
        <v>131</v>
      </c>
      <c r="C86" s="96">
        <v>1000</v>
      </c>
      <c r="D86" s="97">
        <v>1000</v>
      </c>
      <c r="E86" s="98">
        <v>1000</v>
      </c>
      <c r="F86" s="96">
        <f>(E86/D86)*100</f>
        <v>100</v>
      </c>
    </row>
    <row r="87" spans="1:6" ht="12.75">
      <c r="A87" s="58">
        <v>852</v>
      </c>
      <c r="B87" s="58" t="s">
        <v>34</v>
      </c>
      <c r="C87" s="49">
        <f>SUM(C88,C111,C120,C129,C137)</f>
        <v>1585233</v>
      </c>
      <c r="D87" s="57">
        <f>SUM(D88,D111,D120,D129,D137)</f>
        <v>1880336</v>
      </c>
      <c r="E87" s="49">
        <f>SUM(E88,E111,E120,E129,E137)</f>
        <v>1752148.5499999998</v>
      </c>
      <c r="F87" s="30">
        <f>(E87/D87)*100</f>
        <v>93.1827370214685</v>
      </c>
    </row>
    <row r="88" spans="1:6" ht="12.75">
      <c r="A88" s="122">
        <v>85201</v>
      </c>
      <c r="B88" s="122" t="s">
        <v>35</v>
      </c>
      <c r="C88" s="114">
        <f>SUM(C89,C97,C105)</f>
        <v>680064</v>
      </c>
      <c r="D88" s="114">
        <f>SUM(D89,D97,D105)</f>
        <v>694520</v>
      </c>
      <c r="E88" s="114">
        <f>SUM(E89,E97,E105)</f>
        <v>584836.57</v>
      </c>
      <c r="F88" s="113">
        <f>(E88/D88)*100</f>
        <v>84.2073043252894</v>
      </c>
    </row>
    <row r="89" spans="1:6" ht="12.75">
      <c r="A89" s="27">
        <v>2320</v>
      </c>
      <c r="B89" s="60" t="s">
        <v>77</v>
      </c>
      <c r="C89" s="50">
        <v>500000</v>
      </c>
      <c r="D89" s="50">
        <v>500000</v>
      </c>
      <c r="E89" s="50">
        <v>419823.8</v>
      </c>
      <c r="F89" s="42">
        <f>(E89/D89)*100</f>
        <v>83.96476</v>
      </c>
    </row>
    <row r="90" spans="1:6" ht="12.75">
      <c r="A90" s="27"/>
      <c r="B90" s="27" t="s">
        <v>78</v>
      </c>
      <c r="C90" s="50"/>
      <c r="D90" s="50"/>
      <c r="E90" s="50"/>
      <c r="F90" s="42"/>
    </row>
    <row r="91" spans="1:6" ht="12.75">
      <c r="A91" s="27"/>
      <c r="B91" s="61" t="s">
        <v>79</v>
      </c>
      <c r="C91" s="50"/>
      <c r="D91" s="50"/>
      <c r="E91" s="50"/>
      <c r="F91" s="42"/>
    </row>
    <row r="92" spans="1:6" ht="12.75">
      <c r="A92" s="27"/>
      <c r="B92" s="61" t="s">
        <v>80</v>
      </c>
      <c r="C92" s="50"/>
      <c r="D92" s="50"/>
      <c r="E92" s="50"/>
      <c r="F92" s="42"/>
    </row>
    <row r="93" spans="1:6" ht="12.75">
      <c r="A93" s="27"/>
      <c r="B93" s="99" t="s">
        <v>147</v>
      </c>
      <c r="C93" s="50"/>
      <c r="D93" s="50"/>
      <c r="E93" s="50"/>
      <c r="F93" s="42"/>
    </row>
    <row r="94" spans="1:6" ht="12.75">
      <c r="A94" s="27"/>
      <c r="B94" s="99" t="s">
        <v>148</v>
      </c>
      <c r="C94" s="50"/>
      <c r="D94" s="50"/>
      <c r="E94" s="50"/>
      <c r="F94" s="42"/>
    </row>
    <row r="95" spans="1:6" ht="12.75">
      <c r="A95" s="27"/>
      <c r="B95" s="99" t="s">
        <v>149</v>
      </c>
      <c r="C95" s="50"/>
      <c r="D95" s="50"/>
      <c r="E95" s="50"/>
      <c r="F95" s="42"/>
    </row>
    <row r="96" spans="1:6" ht="12.75">
      <c r="A96" s="27"/>
      <c r="B96" s="99" t="s">
        <v>150</v>
      </c>
      <c r="C96" s="50"/>
      <c r="D96" s="50"/>
      <c r="E96" s="50"/>
      <c r="F96" s="42"/>
    </row>
    <row r="97" spans="1:6" ht="12.75">
      <c r="A97" s="52">
        <v>2820</v>
      </c>
      <c r="B97" s="53" t="s">
        <v>41</v>
      </c>
      <c r="C97" s="63">
        <v>36640</v>
      </c>
      <c r="D97" s="63">
        <f>SUM(D100,D102)</f>
        <v>46540</v>
      </c>
      <c r="E97" s="63">
        <v>44145</v>
      </c>
      <c r="F97" s="42">
        <f>(E97/D97)*100</f>
        <v>94.85388912763214</v>
      </c>
    </row>
    <row r="98" spans="1:6" ht="12.75">
      <c r="A98" s="51"/>
      <c r="B98" s="53" t="s">
        <v>74</v>
      </c>
      <c r="C98" s="63"/>
      <c r="D98" s="63"/>
      <c r="E98" s="63"/>
      <c r="F98" s="42"/>
    </row>
    <row r="99" spans="1:6" ht="12.75">
      <c r="A99" s="51"/>
      <c r="B99" s="53" t="s">
        <v>81</v>
      </c>
      <c r="C99" s="63"/>
      <c r="D99" s="63"/>
      <c r="E99" s="63"/>
      <c r="F99" s="42"/>
    </row>
    <row r="100" spans="1:6" ht="12.75">
      <c r="A100" s="51"/>
      <c r="B100" s="99" t="s">
        <v>105</v>
      </c>
      <c r="C100" s="98">
        <v>6874</v>
      </c>
      <c r="D100" s="98">
        <v>6874</v>
      </c>
      <c r="E100" s="98">
        <v>4480</v>
      </c>
      <c r="F100" s="96">
        <f>(E100/D100)*100</f>
        <v>65.17311608961303</v>
      </c>
    </row>
    <row r="101" spans="1:6" ht="12.75">
      <c r="A101" s="51"/>
      <c r="B101" s="99" t="s">
        <v>106</v>
      </c>
      <c r="C101" s="98"/>
      <c r="D101" s="98"/>
      <c r="E101" s="98"/>
      <c r="F101" s="96"/>
    </row>
    <row r="102" spans="1:6" ht="12.75">
      <c r="A102" s="51"/>
      <c r="B102" s="99" t="s">
        <v>151</v>
      </c>
      <c r="C102" s="98">
        <v>29766</v>
      </c>
      <c r="D102" s="98">
        <v>39666</v>
      </c>
      <c r="E102" s="98">
        <v>39665</v>
      </c>
      <c r="F102" s="96">
        <f>(E102/D102)*100</f>
        <v>99.99747894922604</v>
      </c>
    </row>
    <row r="103" spans="1:6" ht="12.75">
      <c r="A103" s="51"/>
      <c r="B103" s="99" t="s">
        <v>152</v>
      </c>
      <c r="C103" s="98"/>
      <c r="D103" s="98"/>
      <c r="E103" s="98"/>
      <c r="F103" s="96"/>
    </row>
    <row r="104" spans="1:6" ht="12.75">
      <c r="A104" s="51"/>
      <c r="B104" s="99" t="s">
        <v>153</v>
      </c>
      <c r="C104" s="98"/>
      <c r="D104" s="98"/>
      <c r="E104" s="98"/>
      <c r="F104" s="96"/>
    </row>
    <row r="105" spans="1:6" ht="12.75">
      <c r="A105" s="52">
        <v>2830</v>
      </c>
      <c r="B105" s="53" t="s">
        <v>41</v>
      </c>
      <c r="C105" s="63">
        <v>143424</v>
      </c>
      <c r="D105" s="63">
        <v>147980</v>
      </c>
      <c r="E105" s="63">
        <v>120867.77</v>
      </c>
      <c r="F105" s="42">
        <f>(E105/D105)*100</f>
        <v>81.67844979051223</v>
      </c>
    </row>
    <row r="106" spans="1:6" ht="12.75">
      <c r="A106" s="52"/>
      <c r="B106" s="53" t="s">
        <v>74</v>
      </c>
      <c r="C106" s="63"/>
      <c r="D106" s="63"/>
      <c r="E106" s="63"/>
      <c r="F106" s="42"/>
    </row>
    <row r="107" spans="1:6" ht="12.75">
      <c r="A107" s="52"/>
      <c r="B107" s="53" t="s">
        <v>75</v>
      </c>
      <c r="C107" s="63"/>
      <c r="D107" s="63"/>
      <c r="E107" s="63"/>
      <c r="F107" s="42"/>
    </row>
    <row r="108" spans="1:6" ht="12.75">
      <c r="A108" s="52"/>
      <c r="B108" s="53" t="s">
        <v>76</v>
      </c>
      <c r="C108" s="63"/>
      <c r="D108" s="63"/>
      <c r="E108" s="63"/>
      <c r="F108" s="42"/>
    </row>
    <row r="109" spans="1:6" ht="12.75">
      <c r="A109" s="52"/>
      <c r="B109" s="99" t="s">
        <v>107</v>
      </c>
      <c r="C109" s="63"/>
      <c r="D109" s="63"/>
      <c r="E109" s="63"/>
      <c r="F109" s="42"/>
    </row>
    <row r="110" spans="1:6" ht="12.75">
      <c r="A110" s="52"/>
      <c r="B110" s="99" t="s">
        <v>108</v>
      </c>
      <c r="C110" s="63"/>
      <c r="D110" s="63"/>
      <c r="E110" s="63"/>
      <c r="F110" s="42"/>
    </row>
    <row r="111" spans="1:6" ht="12.75">
      <c r="A111" s="122">
        <v>85202</v>
      </c>
      <c r="B111" s="122" t="s">
        <v>21</v>
      </c>
      <c r="C111" s="114">
        <f>SUM(C112)</f>
        <v>384000</v>
      </c>
      <c r="D111" s="114">
        <f>SUM(D112)</f>
        <v>563150</v>
      </c>
      <c r="E111" s="114">
        <f>SUM(E112)</f>
        <v>563150</v>
      </c>
      <c r="F111" s="113">
        <f>(E111/D111)*100</f>
        <v>100</v>
      </c>
    </row>
    <row r="112" spans="1:6" ht="12.75">
      <c r="A112" s="27">
        <v>2820</v>
      </c>
      <c r="B112" s="27" t="s">
        <v>18</v>
      </c>
      <c r="C112" s="50">
        <v>384000</v>
      </c>
      <c r="D112" s="50">
        <v>563150</v>
      </c>
      <c r="E112" s="50">
        <v>563150</v>
      </c>
      <c r="F112" s="42">
        <f>(E112/D112)*100</f>
        <v>100</v>
      </c>
    </row>
    <row r="113" spans="1:6" ht="12.75">
      <c r="A113" s="27"/>
      <c r="B113" s="27" t="s">
        <v>19</v>
      </c>
      <c r="C113" s="50"/>
      <c r="D113" s="50"/>
      <c r="E113" s="50"/>
      <c r="F113" s="29"/>
    </row>
    <row r="114" spans="1:6" ht="12.75">
      <c r="A114" s="27"/>
      <c r="B114" s="27" t="s">
        <v>20</v>
      </c>
      <c r="C114" s="50"/>
      <c r="D114" s="50"/>
      <c r="E114" s="50"/>
      <c r="F114" s="29"/>
    </row>
    <row r="115" spans="1:6" ht="12.75">
      <c r="A115" s="27"/>
      <c r="B115" s="101" t="s">
        <v>22</v>
      </c>
      <c r="C115" s="50"/>
      <c r="D115" s="50"/>
      <c r="E115" s="50"/>
      <c r="F115" s="29"/>
    </row>
    <row r="116" spans="1:6" ht="12.75">
      <c r="A116" s="27"/>
      <c r="B116" s="101" t="s">
        <v>82</v>
      </c>
      <c r="C116" s="50"/>
      <c r="D116" s="50"/>
      <c r="E116" s="50"/>
      <c r="F116" s="29"/>
    </row>
    <row r="117" spans="1:6" ht="12.75">
      <c r="A117" s="27"/>
      <c r="B117" s="101" t="s">
        <v>83</v>
      </c>
      <c r="C117" s="50"/>
      <c r="D117" s="50"/>
      <c r="E117" s="50"/>
      <c r="F117" s="29"/>
    </row>
    <row r="118" spans="1:6" ht="12.75">
      <c r="A118" s="27"/>
      <c r="B118" s="101" t="s">
        <v>84</v>
      </c>
      <c r="C118" s="50"/>
      <c r="D118" s="50"/>
      <c r="E118" s="50"/>
      <c r="F118" s="29"/>
    </row>
    <row r="119" spans="1:6" ht="12.75">
      <c r="A119" s="27"/>
      <c r="B119" s="101" t="s">
        <v>85</v>
      </c>
      <c r="C119" s="50"/>
      <c r="D119" s="50"/>
      <c r="E119" s="50"/>
      <c r="F119" s="29"/>
    </row>
    <row r="120" spans="1:6" ht="12.75">
      <c r="A120" s="122">
        <v>85203</v>
      </c>
      <c r="B120" s="122" t="s">
        <v>64</v>
      </c>
      <c r="C120" s="114">
        <f>SUM(C121)</f>
        <v>453000</v>
      </c>
      <c r="D120" s="114">
        <f>SUM(D121)</f>
        <v>548997</v>
      </c>
      <c r="E120" s="114">
        <f>SUM(E121)</f>
        <v>548997</v>
      </c>
      <c r="F120" s="113">
        <f>(E120/D120)*100</f>
        <v>100</v>
      </c>
    </row>
    <row r="121" spans="1:6" ht="12.75">
      <c r="A121" s="27">
        <v>2820</v>
      </c>
      <c r="B121" s="27" t="s">
        <v>18</v>
      </c>
      <c r="C121" s="50">
        <v>453000</v>
      </c>
      <c r="D121" s="50">
        <v>548997</v>
      </c>
      <c r="E121" s="50">
        <v>548997</v>
      </c>
      <c r="F121" s="29">
        <f>(E121/D121)*100</f>
        <v>100</v>
      </c>
    </row>
    <row r="122" spans="1:6" ht="12.75">
      <c r="A122" s="27"/>
      <c r="B122" s="27" t="s">
        <v>19</v>
      </c>
      <c r="C122" s="50"/>
      <c r="D122" s="50"/>
      <c r="E122" s="50"/>
      <c r="F122" s="29"/>
    </row>
    <row r="123" spans="1:6" ht="12.75">
      <c r="A123" s="27"/>
      <c r="B123" s="27" t="s">
        <v>20</v>
      </c>
      <c r="C123" s="50"/>
      <c r="D123" s="50"/>
      <c r="E123" s="50"/>
      <c r="F123" s="29"/>
    </row>
    <row r="124" spans="1:6" ht="12.75">
      <c r="A124" s="27"/>
      <c r="B124" s="101" t="s">
        <v>109</v>
      </c>
      <c r="C124" s="50"/>
      <c r="D124" s="50"/>
      <c r="E124" s="50"/>
      <c r="F124" s="29"/>
    </row>
    <row r="125" spans="1:6" ht="12.75">
      <c r="A125" s="27"/>
      <c r="B125" s="101" t="s">
        <v>110</v>
      </c>
      <c r="C125" s="50"/>
      <c r="D125" s="50"/>
      <c r="E125" s="50"/>
      <c r="F125" s="29"/>
    </row>
    <row r="126" spans="1:6" ht="12.75">
      <c r="A126" s="27"/>
      <c r="B126" s="101" t="s">
        <v>83</v>
      </c>
      <c r="C126" s="50"/>
      <c r="D126" s="50"/>
      <c r="E126" s="50"/>
      <c r="F126" s="29"/>
    </row>
    <row r="127" spans="1:6" ht="12.75">
      <c r="A127" s="27"/>
      <c r="B127" s="101" t="s">
        <v>111</v>
      </c>
      <c r="C127" s="50"/>
      <c r="D127" s="50"/>
      <c r="E127" s="50"/>
      <c r="F127" s="29"/>
    </row>
    <row r="128" spans="1:6" ht="12.75">
      <c r="A128" s="27"/>
      <c r="B128" s="101" t="s">
        <v>85</v>
      </c>
      <c r="C128" s="50"/>
      <c r="D128" s="50"/>
      <c r="E128" s="50"/>
      <c r="F128" s="29"/>
    </row>
    <row r="129" spans="1:6" ht="12.75">
      <c r="A129" s="122">
        <v>85204</v>
      </c>
      <c r="B129" s="124" t="s">
        <v>53</v>
      </c>
      <c r="C129" s="114">
        <f>SUM(C130)</f>
        <v>68169</v>
      </c>
      <c r="D129" s="114">
        <f>SUM(D130)</f>
        <v>68169</v>
      </c>
      <c r="E129" s="114">
        <f>SUM(E130)</f>
        <v>49664.98</v>
      </c>
      <c r="F129" s="113">
        <f>(E129/D129)*100</f>
        <v>72.85566753216271</v>
      </c>
    </row>
    <row r="130" spans="1:6" ht="12.75">
      <c r="A130" s="27">
        <v>2320</v>
      </c>
      <c r="B130" s="60" t="s">
        <v>77</v>
      </c>
      <c r="C130" s="50">
        <v>68169</v>
      </c>
      <c r="D130" s="50">
        <v>68169</v>
      </c>
      <c r="E130" s="50">
        <v>49664.98</v>
      </c>
      <c r="F130" s="42">
        <f>(E130/D130)*100</f>
        <v>72.85566753216271</v>
      </c>
    </row>
    <row r="131" spans="1:6" ht="12.75">
      <c r="A131" s="27"/>
      <c r="B131" s="27" t="s">
        <v>78</v>
      </c>
      <c r="C131" s="50"/>
      <c r="D131" s="50"/>
      <c r="E131" s="50"/>
      <c r="F131" s="42"/>
    </row>
    <row r="132" spans="1:6" ht="12.75">
      <c r="A132" s="27"/>
      <c r="B132" s="61" t="s">
        <v>79</v>
      </c>
      <c r="C132" s="50"/>
      <c r="D132" s="50"/>
      <c r="E132" s="50"/>
      <c r="F132" s="42"/>
    </row>
    <row r="133" spans="1:6" ht="12.75">
      <c r="A133" s="27"/>
      <c r="B133" s="61" t="s">
        <v>80</v>
      </c>
      <c r="C133" s="50"/>
      <c r="D133" s="50"/>
      <c r="E133" s="50"/>
      <c r="F133" s="42"/>
    </row>
    <row r="134" spans="1:6" ht="12.75">
      <c r="A134" s="27"/>
      <c r="B134" s="99" t="s">
        <v>154</v>
      </c>
      <c r="C134" s="50"/>
      <c r="D134" s="50"/>
      <c r="E134" s="50"/>
      <c r="F134" s="42"/>
    </row>
    <row r="135" spans="1:6" ht="12.75">
      <c r="A135" s="27"/>
      <c r="B135" s="99" t="s">
        <v>155</v>
      </c>
      <c r="C135" s="50"/>
      <c r="D135" s="50"/>
      <c r="E135" s="50"/>
      <c r="F135" s="42"/>
    </row>
    <row r="136" spans="1:6" ht="12.75">
      <c r="A136" s="27"/>
      <c r="B136" s="99" t="s">
        <v>156</v>
      </c>
      <c r="C136" s="50"/>
      <c r="D136" s="50"/>
      <c r="E136" s="50"/>
      <c r="F136" s="42"/>
    </row>
    <row r="137" spans="1:6" ht="12.75">
      <c r="A137" s="126">
        <v>85278</v>
      </c>
      <c r="B137" s="125" t="s">
        <v>86</v>
      </c>
      <c r="C137" s="114">
        <f>SUM(C138)</f>
        <v>0</v>
      </c>
      <c r="D137" s="114">
        <f>SUM(D138)</f>
        <v>5500</v>
      </c>
      <c r="E137" s="114">
        <f>SUM(E138)</f>
        <v>5500</v>
      </c>
      <c r="F137" s="113">
        <f>(E137/D137)*100</f>
        <v>100</v>
      </c>
    </row>
    <row r="138" spans="1:6" ht="12.75">
      <c r="A138" s="52">
        <v>2710</v>
      </c>
      <c r="B138" s="27" t="s">
        <v>68</v>
      </c>
      <c r="C138" s="63"/>
      <c r="D138" s="63">
        <v>5500</v>
      </c>
      <c r="E138" s="63">
        <v>5500</v>
      </c>
      <c r="F138" s="42">
        <f>(E138/D138)*100</f>
        <v>100</v>
      </c>
    </row>
    <row r="139" spans="1:6" ht="12.75">
      <c r="A139" s="52"/>
      <c r="B139" s="27" t="s">
        <v>69</v>
      </c>
      <c r="C139" s="63"/>
      <c r="D139" s="63"/>
      <c r="E139" s="63"/>
      <c r="F139" s="42"/>
    </row>
    <row r="140" spans="1:6" ht="12.75">
      <c r="A140" s="52"/>
      <c r="B140" s="61" t="s">
        <v>70</v>
      </c>
      <c r="C140" s="63"/>
      <c r="D140" s="63"/>
      <c r="E140" s="63"/>
      <c r="F140" s="42"/>
    </row>
    <row r="141" spans="1:6" ht="12.75">
      <c r="A141" s="52"/>
      <c r="B141" s="100" t="s">
        <v>101</v>
      </c>
      <c r="C141" s="63"/>
      <c r="D141" s="63"/>
      <c r="E141" s="63"/>
      <c r="F141" s="42"/>
    </row>
    <row r="142" spans="1:6" ht="12.75">
      <c r="A142" s="52"/>
      <c r="B142" s="100" t="s">
        <v>128</v>
      </c>
      <c r="C142" s="63"/>
      <c r="D142" s="63"/>
      <c r="E142" s="63"/>
      <c r="F142" s="42"/>
    </row>
    <row r="143" spans="1:6" ht="12.75">
      <c r="A143" s="52"/>
      <c r="B143" s="100" t="s">
        <v>130</v>
      </c>
      <c r="C143" s="63"/>
      <c r="D143" s="63"/>
      <c r="E143" s="63"/>
      <c r="F143" s="42"/>
    </row>
    <row r="144" spans="1:6" ht="13.5" thickBot="1">
      <c r="A144" s="52"/>
      <c r="B144" s="99" t="s">
        <v>129</v>
      </c>
      <c r="C144" s="63"/>
      <c r="D144" s="63"/>
      <c r="E144" s="63"/>
      <c r="F144" s="42"/>
    </row>
    <row r="145" spans="1:6" ht="12.75">
      <c r="A145" s="43">
        <v>853</v>
      </c>
      <c r="B145" s="48" t="s">
        <v>87</v>
      </c>
      <c r="C145" s="44">
        <f>SUM(C147,C157)</f>
        <v>80946</v>
      </c>
      <c r="D145" s="64">
        <f>SUM(D147,D157)</f>
        <v>80946</v>
      </c>
      <c r="E145" s="64">
        <f>SUM(E147,E157)</f>
        <v>80945.7</v>
      </c>
      <c r="F145" s="30">
        <f>(E145/D145)*100</f>
        <v>99.99962938255132</v>
      </c>
    </row>
    <row r="146" spans="1:6" ht="12.75">
      <c r="A146" s="59"/>
      <c r="B146" s="81" t="s">
        <v>88</v>
      </c>
      <c r="C146" s="80"/>
      <c r="D146" s="70"/>
      <c r="E146" s="70"/>
      <c r="F146" s="71"/>
    </row>
    <row r="147" spans="1:6" ht="12.75">
      <c r="A147" s="122">
        <v>85311</v>
      </c>
      <c r="B147" s="79" t="s">
        <v>89</v>
      </c>
      <c r="C147" s="120">
        <f>SUM(C149)</f>
        <v>79446</v>
      </c>
      <c r="D147" s="114">
        <f>SUM(D149)</f>
        <v>79446</v>
      </c>
      <c r="E147" s="114">
        <f>SUM(E149)</f>
        <v>79446</v>
      </c>
      <c r="F147" s="113">
        <f>(E147/D147)*100</f>
        <v>100</v>
      </c>
    </row>
    <row r="148" spans="1:6" ht="12.75">
      <c r="A148" s="122"/>
      <c r="B148" s="128" t="s">
        <v>90</v>
      </c>
      <c r="C148" s="127"/>
      <c r="D148" s="123"/>
      <c r="E148" s="123"/>
      <c r="F148" s="66"/>
    </row>
    <row r="149" spans="1:6" ht="12.75">
      <c r="A149" s="27">
        <v>2820</v>
      </c>
      <c r="B149" s="3" t="s">
        <v>18</v>
      </c>
      <c r="C149" s="33">
        <v>79446</v>
      </c>
      <c r="D149" s="50">
        <v>79446</v>
      </c>
      <c r="E149" s="50">
        <v>79446</v>
      </c>
      <c r="F149" s="29">
        <f>(E149/D149)*100</f>
        <v>100</v>
      </c>
    </row>
    <row r="150" spans="1:6" ht="12.75">
      <c r="A150" s="27"/>
      <c r="B150" s="3" t="s">
        <v>19</v>
      </c>
      <c r="C150" s="33"/>
      <c r="D150" s="50"/>
      <c r="E150" s="50"/>
      <c r="F150" s="29"/>
    </row>
    <row r="151" spans="1:6" ht="12.75">
      <c r="A151" s="27"/>
      <c r="B151" s="3" t="s">
        <v>91</v>
      </c>
      <c r="C151" s="33"/>
      <c r="D151" s="50"/>
      <c r="E151" s="50"/>
      <c r="F151" s="29"/>
    </row>
    <row r="152" spans="1:6" ht="12.75">
      <c r="A152" s="27"/>
      <c r="B152" s="102" t="s">
        <v>116</v>
      </c>
      <c r="C152" s="33"/>
      <c r="D152" s="50"/>
      <c r="E152" s="50"/>
      <c r="F152" s="29"/>
    </row>
    <row r="153" spans="1:6" ht="12.75">
      <c r="A153" s="27"/>
      <c r="B153" s="102" t="s">
        <v>112</v>
      </c>
      <c r="C153" s="33"/>
      <c r="D153" s="50"/>
      <c r="E153" s="50"/>
      <c r="F153" s="29"/>
    </row>
    <row r="154" spans="1:6" ht="12.75">
      <c r="A154" s="27"/>
      <c r="B154" s="102" t="s">
        <v>113</v>
      </c>
      <c r="C154" s="33"/>
      <c r="D154" s="50"/>
      <c r="E154" s="50"/>
      <c r="F154" s="29"/>
    </row>
    <row r="155" spans="1:6" ht="12.75">
      <c r="A155" s="27"/>
      <c r="B155" s="102" t="s">
        <v>114</v>
      </c>
      <c r="C155" s="33"/>
      <c r="D155" s="50"/>
      <c r="E155" s="50"/>
      <c r="F155" s="29"/>
    </row>
    <row r="156" spans="1:6" ht="12.75">
      <c r="A156" s="27"/>
      <c r="B156" s="102" t="s">
        <v>115</v>
      </c>
      <c r="C156" s="33"/>
      <c r="D156" s="50"/>
      <c r="E156" s="50"/>
      <c r="F156" s="29"/>
    </row>
    <row r="157" spans="1:6" ht="12.75">
      <c r="A157" s="122">
        <v>85395</v>
      </c>
      <c r="B157" s="128" t="s">
        <v>24</v>
      </c>
      <c r="C157" s="120">
        <f>SUM(C158)</f>
        <v>1500</v>
      </c>
      <c r="D157" s="114">
        <f>SUM(D158)</f>
        <v>1500</v>
      </c>
      <c r="E157" s="114">
        <f>SUM(E158)</f>
        <v>1499.7</v>
      </c>
      <c r="F157" s="113">
        <f>(E157/D157)*100</f>
        <v>99.98</v>
      </c>
    </row>
    <row r="158" spans="1:6" ht="12.75">
      <c r="A158" s="27">
        <v>2830</v>
      </c>
      <c r="B158" s="28" t="s">
        <v>41</v>
      </c>
      <c r="C158" s="33">
        <v>1500</v>
      </c>
      <c r="D158" s="50">
        <v>1500</v>
      </c>
      <c r="E158" s="50">
        <v>1499.7</v>
      </c>
      <c r="F158" s="42">
        <f>(E158/D158)*100</f>
        <v>99.98</v>
      </c>
    </row>
    <row r="159" spans="1:6" ht="12.75">
      <c r="A159" s="27"/>
      <c r="B159" s="28" t="s">
        <v>74</v>
      </c>
      <c r="C159" s="33"/>
      <c r="D159" s="50"/>
      <c r="E159" s="50"/>
      <c r="F159" s="29"/>
    </row>
    <row r="160" spans="1:6" ht="12.75">
      <c r="A160" s="27"/>
      <c r="B160" s="28" t="s">
        <v>75</v>
      </c>
      <c r="C160" s="33"/>
      <c r="D160" s="50"/>
      <c r="E160" s="50"/>
      <c r="F160" s="29"/>
    </row>
    <row r="161" spans="1:6" ht="12.75">
      <c r="A161" s="27"/>
      <c r="B161" s="28" t="s">
        <v>76</v>
      </c>
      <c r="C161" s="33"/>
      <c r="D161" s="50"/>
      <c r="E161" s="50"/>
      <c r="F161" s="29"/>
    </row>
    <row r="162" spans="1:6" ht="12.75">
      <c r="A162" s="27"/>
      <c r="B162" s="103" t="s">
        <v>121</v>
      </c>
      <c r="C162" s="33"/>
      <c r="D162" s="50"/>
      <c r="E162" s="50"/>
      <c r="F162" s="29"/>
    </row>
    <row r="163" spans="1:6" ht="13.5" thickBot="1">
      <c r="A163" s="27"/>
      <c r="B163" s="103" t="s">
        <v>122</v>
      </c>
      <c r="C163" s="33"/>
      <c r="D163" s="50"/>
      <c r="E163" s="50"/>
      <c r="F163" s="29"/>
    </row>
    <row r="164" spans="1:6" ht="12.75">
      <c r="A164" s="7">
        <v>854</v>
      </c>
      <c r="B164" s="7" t="s">
        <v>23</v>
      </c>
      <c r="C164" s="30">
        <f>SUM(C165,C173)</f>
        <v>2075608</v>
      </c>
      <c r="D164" s="82">
        <f>SUM(D165,D173)</f>
        <v>2012061</v>
      </c>
      <c r="E164" s="30">
        <f>SUM(E165,E173)</f>
        <v>2012061</v>
      </c>
      <c r="F164" s="30">
        <f>(E164/D164)*100</f>
        <v>100</v>
      </c>
    </row>
    <row r="165" spans="1:6" ht="12.75">
      <c r="A165" s="79">
        <v>85415</v>
      </c>
      <c r="B165" s="128" t="s">
        <v>92</v>
      </c>
      <c r="C165" s="113">
        <f>SUM(C166)</f>
        <v>10000</v>
      </c>
      <c r="D165" s="113">
        <f>SUM(D166)</f>
        <v>10000</v>
      </c>
      <c r="E165" s="113">
        <f>SUM(E166)</f>
        <v>10000</v>
      </c>
      <c r="F165" s="113">
        <f>(E165/D165)*100</f>
        <v>100</v>
      </c>
    </row>
    <row r="166" spans="1:6" ht="12.75">
      <c r="A166" s="40">
        <v>2830</v>
      </c>
      <c r="B166" s="28" t="s">
        <v>41</v>
      </c>
      <c r="C166" s="42">
        <v>10000</v>
      </c>
      <c r="D166" s="42">
        <v>10000</v>
      </c>
      <c r="E166" s="42">
        <v>10000</v>
      </c>
      <c r="F166" s="42">
        <f>(E166/D166)*100</f>
        <v>100</v>
      </c>
    </row>
    <row r="167" spans="1:6" ht="12.75">
      <c r="A167" s="40"/>
      <c r="B167" s="28" t="s">
        <v>74</v>
      </c>
      <c r="C167" s="42"/>
      <c r="D167" s="42"/>
      <c r="E167" s="42"/>
      <c r="F167" s="42"/>
    </row>
    <row r="168" spans="1:6" ht="12.75">
      <c r="A168" s="40"/>
      <c r="B168" s="28" t="s">
        <v>75</v>
      </c>
      <c r="C168" s="42"/>
      <c r="D168" s="42"/>
      <c r="E168" s="42"/>
      <c r="F168" s="42"/>
    </row>
    <row r="169" spans="1:6" ht="12.75">
      <c r="A169" s="40"/>
      <c r="B169" s="28" t="s">
        <v>76</v>
      </c>
      <c r="C169" s="42"/>
      <c r="D169" s="42"/>
      <c r="E169" s="42"/>
      <c r="F169" s="42"/>
    </row>
    <row r="170" spans="1:6" ht="12.75">
      <c r="A170" s="40"/>
      <c r="B170" s="103" t="s">
        <v>117</v>
      </c>
      <c r="C170" s="42"/>
      <c r="D170" s="42"/>
      <c r="E170" s="42"/>
      <c r="F170" s="42"/>
    </row>
    <row r="171" spans="1:6" ht="12.75">
      <c r="A171" s="40"/>
      <c r="B171" s="103" t="s">
        <v>118</v>
      </c>
      <c r="C171" s="42"/>
      <c r="D171" s="42"/>
      <c r="E171" s="42"/>
      <c r="F171" s="42"/>
    </row>
    <row r="172" spans="1:6" ht="12.75">
      <c r="A172" s="40"/>
      <c r="B172" s="103" t="s">
        <v>119</v>
      </c>
      <c r="C172" s="42"/>
      <c r="D172" s="42"/>
      <c r="E172" s="42"/>
      <c r="F172" s="42"/>
    </row>
    <row r="173" spans="1:6" ht="12.75">
      <c r="A173" s="79">
        <v>85495</v>
      </c>
      <c r="B173" s="79" t="s">
        <v>24</v>
      </c>
      <c r="C173" s="130">
        <f>SUM(C174)</f>
        <v>2065608</v>
      </c>
      <c r="D173" s="129">
        <f>SUM(D174)</f>
        <v>2002061</v>
      </c>
      <c r="E173" s="113">
        <f>SUM(E174)</f>
        <v>2002061</v>
      </c>
      <c r="F173" s="113">
        <f>(E173/D173)*100</f>
        <v>100</v>
      </c>
    </row>
    <row r="174" spans="1:6" ht="12.75">
      <c r="A174" s="3">
        <v>2540</v>
      </c>
      <c r="B174" s="3" t="s">
        <v>38</v>
      </c>
      <c r="C174" s="29">
        <v>2065608</v>
      </c>
      <c r="D174" s="83">
        <v>2002061</v>
      </c>
      <c r="E174" s="29">
        <v>2002061</v>
      </c>
      <c r="F174" s="29">
        <f>(E174/D174)*100</f>
        <v>100</v>
      </c>
    </row>
    <row r="175" spans="1:6" ht="12.75">
      <c r="A175" s="3"/>
      <c r="B175" s="3" t="s">
        <v>39</v>
      </c>
      <c r="C175" s="29"/>
      <c r="D175" s="29"/>
      <c r="E175" s="29"/>
      <c r="F175" s="29"/>
    </row>
    <row r="176" spans="1:6" ht="12.75">
      <c r="A176" s="3"/>
      <c r="B176" s="3" t="s">
        <v>36</v>
      </c>
      <c r="C176" s="29"/>
      <c r="D176" s="29"/>
      <c r="E176" s="29"/>
      <c r="F176" s="29"/>
    </row>
    <row r="177" spans="1:6" ht="12.75">
      <c r="A177" s="3"/>
      <c r="B177" s="104" t="s">
        <v>25</v>
      </c>
      <c r="C177" s="29"/>
      <c r="D177" s="29"/>
      <c r="E177" s="29"/>
      <c r="F177" s="29"/>
    </row>
    <row r="178" spans="1:6" ht="12.75">
      <c r="A178" s="3"/>
      <c r="B178" s="104" t="s">
        <v>26</v>
      </c>
      <c r="C178" s="29"/>
      <c r="D178" s="29"/>
      <c r="E178" s="29"/>
      <c r="F178" s="29"/>
    </row>
    <row r="179" spans="1:6" ht="13.5" thickBot="1">
      <c r="A179" s="4"/>
      <c r="B179" s="105" t="s">
        <v>27</v>
      </c>
      <c r="C179" s="47"/>
      <c r="D179" s="47"/>
      <c r="E179" s="47"/>
      <c r="F179" s="47"/>
    </row>
    <row r="180" spans="1:6" ht="12.75">
      <c r="A180" s="58">
        <v>921</v>
      </c>
      <c r="B180" s="7" t="s">
        <v>93</v>
      </c>
      <c r="C180" s="84">
        <f>SUM(C182,C194)</f>
        <v>11000</v>
      </c>
      <c r="D180" s="30">
        <f>SUM(D182,D194)</f>
        <v>12000</v>
      </c>
      <c r="E180" s="49">
        <f>SUM(E182,E194)</f>
        <v>10961.1</v>
      </c>
      <c r="F180" s="30">
        <f>(E180/D180)*100</f>
        <v>91.3425</v>
      </c>
    </row>
    <row r="181" spans="1:6" ht="12.75">
      <c r="A181" s="27"/>
      <c r="B181" s="10" t="s">
        <v>94</v>
      </c>
      <c r="C181" s="45"/>
      <c r="D181" s="33"/>
      <c r="E181" s="50"/>
      <c r="F181" s="29"/>
    </row>
    <row r="182" spans="1:6" ht="12.75">
      <c r="A182" s="122">
        <v>92105</v>
      </c>
      <c r="B182" s="79" t="s">
        <v>95</v>
      </c>
      <c r="C182" s="132">
        <f>SUM(C183)</f>
        <v>6000</v>
      </c>
      <c r="D182" s="113">
        <f>SUM(D183)</f>
        <v>6000</v>
      </c>
      <c r="E182" s="114">
        <f>SUM(E183)</f>
        <v>4961.1</v>
      </c>
      <c r="F182" s="113">
        <f>(E182/D182)*100</f>
        <v>82.685</v>
      </c>
    </row>
    <row r="183" spans="1:6" ht="12.75">
      <c r="A183" s="27">
        <v>2830</v>
      </c>
      <c r="B183" s="28" t="s">
        <v>41</v>
      </c>
      <c r="C183" s="62">
        <v>6000</v>
      </c>
      <c r="D183" s="41">
        <v>6000</v>
      </c>
      <c r="E183" s="63">
        <f>SUM(E187:E193)</f>
        <v>4961.1</v>
      </c>
      <c r="F183" s="42">
        <f>(E183/D183)*100</f>
        <v>82.685</v>
      </c>
    </row>
    <row r="184" spans="1:6" ht="12.75">
      <c r="A184" s="27"/>
      <c r="B184" s="28" t="s">
        <v>74</v>
      </c>
      <c r="C184" s="45"/>
      <c r="D184" s="33"/>
      <c r="E184" s="50"/>
      <c r="F184" s="29"/>
    </row>
    <row r="185" spans="1:6" ht="12.75">
      <c r="A185" s="27"/>
      <c r="B185" s="28" t="s">
        <v>75</v>
      </c>
      <c r="C185" s="45"/>
      <c r="D185" s="33"/>
      <c r="E185" s="50"/>
      <c r="F185" s="29"/>
    </row>
    <row r="186" spans="1:6" ht="12.75">
      <c r="A186" s="27"/>
      <c r="B186" s="28" t="s">
        <v>76</v>
      </c>
      <c r="C186" s="45"/>
      <c r="D186" s="33"/>
      <c r="E186" s="50"/>
      <c r="F186" s="29"/>
    </row>
    <row r="187" spans="1:6" ht="12.75">
      <c r="A187" s="27"/>
      <c r="B187" s="103" t="s">
        <v>146</v>
      </c>
      <c r="C187" s="106">
        <v>1500</v>
      </c>
      <c r="D187" s="97">
        <v>1500</v>
      </c>
      <c r="E187" s="98">
        <v>1500</v>
      </c>
      <c r="F187" s="96">
        <f>(E187/D187)*100</f>
        <v>100</v>
      </c>
    </row>
    <row r="188" spans="1:6" ht="12.75">
      <c r="A188" s="27"/>
      <c r="B188" s="103" t="s">
        <v>145</v>
      </c>
      <c r="C188" s="106">
        <v>1000</v>
      </c>
      <c r="D188" s="97">
        <v>1000</v>
      </c>
      <c r="E188" s="98">
        <v>999.11</v>
      </c>
      <c r="F188" s="96">
        <f aca="true" t="shared" si="1" ref="F188:F193">(E188/D188)*100</f>
        <v>99.911</v>
      </c>
    </row>
    <row r="189" spans="1:6" ht="12.75">
      <c r="A189" s="27"/>
      <c r="B189" s="103" t="s">
        <v>144</v>
      </c>
      <c r="C189" s="106">
        <v>500</v>
      </c>
      <c r="D189" s="97">
        <v>500</v>
      </c>
      <c r="E189" s="98">
        <v>499</v>
      </c>
      <c r="F189" s="96">
        <f t="shared" si="1"/>
        <v>99.8</v>
      </c>
    </row>
    <row r="190" spans="1:6" ht="12.75">
      <c r="A190" s="27"/>
      <c r="B190" s="103" t="s">
        <v>123</v>
      </c>
      <c r="C190" s="106">
        <v>500</v>
      </c>
      <c r="D190" s="97">
        <v>500</v>
      </c>
      <c r="E190" s="98">
        <v>500</v>
      </c>
      <c r="F190" s="96">
        <f t="shared" si="1"/>
        <v>100</v>
      </c>
    </row>
    <row r="191" spans="1:6" ht="12.75">
      <c r="A191" s="27"/>
      <c r="B191" s="103" t="s">
        <v>143</v>
      </c>
      <c r="C191" s="106"/>
      <c r="D191" s="97"/>
      <c r="E191" s="98"/>
      <c r="F191" s="96"/>
    </row>
    <row r="192" spans="1:6" ht="12.75">
      <c r="A192" s="27"/>
      <c r="B192" s="103" t="s">
        <v>142</v>
      </c>
      <c r="C192" s="106">
        <v>1000</v>
      </c>
      <c r="D192" s="97">
        <v>1000</v>
      </c>
      <c r="E192" s="98"/>
      <c r="F192" s="96">
        <f t="shared" si="1"/>
        <v>0</v>
      </c>
    </row>
    <row r="193" spans="1:6" ht="12.75">
      <c r="A193" s="27"/>
      <c r="B193" s="103" t="s">
        <v>141</v>
      </c>
      <c r="C193" s="106">
        <v>1500</v>
      </c>
      <c r="D193" s="97">
        <v>1500</v>
      </c>
      <c r="E193" s="98">
        <v>1462.99</v>
      </c>
      <c r="F193" s="96">
        <f t="shared" si="1"/>
        <v>97.53266666666667</v>
      </c>
    </row>
    <row r="194" spans="1:6" ht="12.75">
      <c r="A194" s="122">
        <v>92116</v>
      </c>
      <c r="B194" s="79" t="s">
        <v>28</v>
      </c>
      <c r="C194" s="132">
        <f>SUM(C195)</f>
        <v>5000</v>
      </c>
      <c r="D194" s="113">
        <f>SUM(D195)</f>
        <v>6000</v>
      </c>
      <c r="E194" s="114">
        <f>SUM(E195)</f>
        <v>6000</v>
      </c>
      <c r="F194" s="113">
        <f>(E194/D194)*100</f>
        <v>100</v>
      </c>
    </row>
    <row r="195" spans="1:6" ht="12.75">
      <c r="A195" s="27">
        <v>2480</v>
      </c>
      <c r="B195" s="3" t="s">
        <v>124</v>
      </c>
      <c r="C195" s="45">
        <v>5000</v>
      </c>
      <c r="D195" s="33">
        <v>6000</v>
      </c>
      <c r="E195" s="50">
        <v>6000</v>
      </c>
      <c r="F195" s="42">
        <f>(E195/D195)*100</f>
        <v>100</v>
      </c>
    </row>
    <row r="196" spans="1:6" ht="12.75">
      <c r="A196" s="27"/>
      <c r="B196" s="3" t="s">
        <v>49</v>
      </c>
      <c r="C196" s="45"/>
      <c r="D196" s="33"/>
      <c r="E196" s="50"/>
      <c r="F196" s="29"/>
    </row>
    <row r="197" spans="1:6" ht="12.75">
      <c r="A197" s="27"/>
      <c r="B197" s="102" t="s">
        <v>125</v>
      </c>
      <c r="C197" s="45"/>
      <c r="D197" s="33"/>
      <c r="E197" s="50"/>
      <c r="F197" s="29"/>
    </row>
    <row r="198" spans="1:6" ht="13.5" thickBot="1">
      <c r="A198" s="27"/>
      <c r="B198" s="102" t="s">
        <v>17</v>
      </c>
      <c r="C198" s="45"/>
      <c r="D198" s="33"/>
      <c r="E198" s="50"/>
      <c r="F198" s="29"/>
    </row>
    <row r="199" spans="1:6" ht="12.75">
      <c r="A199" s="7">
        <v>926</v>
      </c>
      <c r="B199" s="7" t="s">
        <v>50</v>
      </c>
      <c r="C199" s="49">
        <f>SUM(C202)</f>
        <v>7000</v>
      </c>
      <c r="D199" s="30">
        <f>SUM(D202)</f>
        <v>7000</v>
      </c>
      <c r="E199" s="84">
        <f>SUM(E202)</f>
        <v>0</v>
      </c>
      <c r="F199" s="30">
        <f>(E199/D199)*100</f>
        <v>0</v>
      </c>
    </row>
    <row r="200" spans="1:6" ht="12.75">
      <c r="A200" s="79">
        <v>92605</v>
      </c>
      <c r="B200" s="79" t="s">
        <v>51</v>
      </c>
      <c r="C200" s="114">
        <f>SUM(C202)</f>
        <v>7000</v>
      </c>
      <c r="D200" s="113">
        <f>SUM(D202)</f>
        <v>7000</v>
      </c>
      <c r="E200" s="132">
        <f>SUM(E202)</f>
        <v>0</v>
      </c>
      <c r="F200" s="113">
        <f>(E200/D200)*100</f>
        <v>0</v>
      </c>
    </row>
    <row r="201" spans="1:6" ht="12.75">
      <c r="A201" s="79"/>
      <c r="B201" s="79" t="s">
        <v>52</v>
      </c>
      <c r="C201" s="123"/>
      <c r="D201" s="66"/>
      <c r="E201" s="131"/>
      <c r="F201" s="66"/>
    </row>
    <row r="202" spans="1:6" ht="12.75">
      <c r="A202" s="3">
        <v>2830</v>
      </c>
      <c r="B202" s="28" t="s">
        <v>41</v>
      </c>
      <c r="C202" s="50">
        <v>7000</v>
      </c>
      <c r="D202" s="29">
        <v>7000</v>
      </c>
      <c r="E202" s="45">
        <v>0</v>
      </c>
      <c r="F202" s="29">
        <f>(E202/D202)*100</f>
        <v>0</v>
      </c>
    </row>
    <row r="203" spans="1:6" ht="12.75">
      <c r="A203" s="3"/>
      <c r="B203" s="28" t="s">
        <v>42</v>
      </c>
      <c r="C203" s="50"/>
      <c r="D203" s="29"/>
      <c r="E203" s="45"/>
      <c r="F203" s="29"/>
    </row>
    <row r="204" spans="1:6" ht="12.75">
      <c r="A204" s="3"/>
      <c r="B204" s="28" t="s">
        <v>46</v>
      </c>
      <c r="C204" s="50"/>
      <c r="D204" s="29"/>
      <c r="E204" s="45"/>
      <c r="F204" s="29"/>
    </row>
    <row r="205" spans="1:6" ht="12.75">
      <c r="A205" s="3"/>
      <c r="B205" s="28" t="s">
        <v>47</v>
      </c>
      <c r="C205" s="50"/>
      <c r="D205" s="29"/>
      <c r="E205" s="45"/>
      <c r="F205" s="29"/>
    </row>
    <row r="206" spans="1:6" ht="12.75">
      <c r="A206" s="3"/>
      <c r="B206" s="28" t="s">
        <v>48</v>
      </c>
      <c r="C206" s="50"/>
      <c r="D206" s="29"/>
      <c r="E206" s="45"/>
      <c r="F206" s="29"/>
    </row>
    <row r="207" spans="1:6" ht="12.75">
      <c r="A207" s="3"/>
      <c r="B207" s="103" t="s">
        <v>135</v>
      </c>
      <c r="C207" s="98">
        <v>2000</v>
      </c>
      <c r="D207" s="96">
        <v>2000</v>
      </c>
      <c r="E207" s="106"/>
      <c r="F207" s="96">
        <f aca="true" t="shared" si="2" ref="F207:F214">(E207/D207)*100</f>
        <v>0</v>
      </c>
    </row>
    <row r="208" spans="1:6" ht="12.75">
      <c r="A208" s="3"/>
      <c r="B208" s="103" t="s">
        <v>136</v>
      </c>
      <c r="C208" s="98">
        <v>1500</v>
      </c>
      <c r="D208" s="96">
        <v>1500</v>
      </c>
      <c r="E208" s="106"/>
      <c r="F208" s="96">
        <f t="shared" si="2"/>
        <v>0</v>
      </c>
    </row>
    <row r="209" spans="1:6" ht="12.75">
      <c r="A209" s="3"/>
      <c r="B209" s="103" t="s">
        <v>126</v>
      </c>
      <c r="C209" s="98">
        <v>1000</v>
      </c>
      <c r="D209" s="96">
        <v>1000</v>
      </c>
      <c r="E209" s="106"/>
      <c r="F209" s="96">
        <f t="shared" si="2"/>
        <v>0</v>
      </c>
    </row>
    <row r="210" spans="1:6" ht="12.75">
      <c r="A210" s="3"/>
      <c r="B210" s="103" t="s">
        <v>137</v>
      </c>
      <c r="C210" s="98"/>
      <c r="D210" s="96"/>
      <c r="E210" s="106"/>
      <c r="F210" s="96"/>
    </row>
    <row r="211" spans="1:6" ht="12.75">
      <c r="A211" s="3"/>
      <c r="B211" s="103" t="s">
        <v>127</v>
      </c>
      <c r="C211" s="98">
        <v>1500</v>
      </c>
      <c r="D211" s="96">
        <v>1500</v>
      </c>
      <c r="E211" s="106"/>
      <c r="F211" s="96">
        <f t="shared" si="2"/>
        <v>0</v>
      </c>
    </row>
    <row r="212" spans="1:6" ht="12.75">
      <c r="A212" s="3"/>
      <c r="B212" s="103" t="s">
        <v>138</v>
      </c>
      <c r="C212" s="98"/>
      <c r="D212" s="96"/>
      <c r="E212" s="106"/>
      <c r="F212" s="96"/>
    </row>
    <row r="213" spans="1:6" ht="12.75">
      <c r="A213" s="3"/>
      <c r="B213" s="103" t="s">
        <v>139</v>
      </c>
      <c r="C213" s="98">
        <v>400</v>
      </c>
      <c r="D213" s="96">
        <v>400</v>
      </c>
      <c r="E213" s="106"/>
      <c r="F213" s="96">
        <f t="shared" si="2"/>
        <v>0</v>
      </c>
    </row>
    <row r="214" spans="1:6" ht="13.5" thickBot="1">
      <c r="A214" s="4"/>
      <c r="B214" s="107" t="s">
        <v>140</v>
      </c>
      <c r="C214" s="108">
        <v>600</v>
      </c>
      <c r="D214" s="109">
        <v>600</v>
      </c>
      <c r="E214" s="110"/>
      <c r="F214" s="96">
        <f t="shared" si="2"/>
        <v>0</v>
      </c>
    </row>
    <row r="215" spans="1:6" ht="13.5" thickBot="1">
      <c r="A215" s="21"/>
      <c r="B215" s="22" t="s">
        <v>30</v>
      </c>
      <c r="C215" s="36">
        <f>SUM(C14,C27,C40,C57,C76,C87,C145,C164,C180,C199)</f>
        <v>4275345</v>
      </c>
      <c r="D215" s="85">
        <f>SUM(D14,D27,D40,D57,D76,D87,D145,D164,D180,D199)</f>
        <v>4511281</v>
      </c>
      <c r="E215" s="36">
        <f>SUM(E14,E27,E40,E57,E76,E87,E145,E164,E180,E199)</f>
        <v>4333576.35</v>
      </c>
      <c r="F215" s="111">
        <f>(E215/D215)*100</f>
        <v>96.06088270715124</v>
      </c>
    </row>
    <row r="216" spans="1:6" ht="12.75">
      <c r="A216" s="2"/>
      <c r="B216" s="16" t="s">
        <v>29</v>
      </c>
      <c r="C216" s="35"/>
      <c r="D216" s="35"/>
      <c r="E216" s="35"/>
      <c r="F216" s="35"/>
    </row>
    <row r="217" spans="1:6" ht="12.75">
      <c r="A217" s="3"/>
      <c r="B217" s="17" t="s">
        <v>31</v>
      </c>
      <c r="C217" s="37">
        <v>2011249</v>
      </c>
      <c r="D217" s="73">
        <v>2309732</v>
      </c>
      <c r="E217" s="37">
        <v>2173005.35</v>
      </c>
      <c r="F217" s="37">
        <f>(E217/D217)*100</f>
        <v>94.08041062772651</v>
      </c>
    </row>
    <row r="218" spans="1:6" ht="12.75">
      <c r="A218" s="3"/>
      <c r="B218" s="17" t="s">
        <v>32</v>
      </c>
      <c r="C218" s="37">
        <v>2261096</v>
      </c>
      <c r="D218" s="73">
        <v>2198549</v>
      </c>
      <c r="E218" s="37">
        <v>2157571</v>
      </c>
      <c r="F218" s="37">
        <f>(E218/D218)*100</f>
        <v>98.13613433223458</v>
      </c>
    </row>
    <row r="219" spans="1:6" ht="13.5" thickBot="1">
      <c r="A219" s="4"/>
      <c r="B219" s="19" t="s">
        <v>62</v>
      </c>
      <c r="C219" s="39">
        <v>3000</v>
      </c>
      <c r="D219" s="39">
        <v>3000</v>
      </c>
      <c r="E219" s="39">
        <v>3000</v>
      </c>
      <c r="F219" s="72">
        <f>(E219/D219)*100</f>
        <v>100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2009-03-17T13:19:37Z</cp:lastPrinted>
  <dcterms:created xsi:type="dcterms:W3CDTF">1997-02-26T13:46:56Z</dcterms:created>
  <dcterms:modified xsi:type="dcterms:W3CDTF">2009-03-17T13:21:33Z</dcterms:modified>
  <cp:category/>
  <cp:version/>
  <cp:contentType/>
  <cp:contentStatus/>
</cp:coreProperties>
</file>