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<sst xmlns="http://schemas.openxmlformats.org/spreadsheetml/2006/main" count="162" uniqueCount="125">
  <si>
    <t>Dział</t>
  </si>
  <si>
    <t>Rozdział</t>
  </si>
  <si>
    <t>Paragraf</t>
  </si>
  <si>
    <t>Treść</t>
  </si>
  <si>
    <t>Uchwała</t>
  </si>
  <si>
    <t>Plan po zm.</t>
  </si>
  <si>
    <t>Wykonanie</t>
  </si>
  <si>
    <t>%</t>
  </si>
  <si>
    <t>Transport i łączność</t>
  </si>
  <si>
    <t>Drogi publiczne powiatowe</t>
  </si>
  <si>
    <t>Wydatki inwestycyjne jednostek budżet.</t>
  </si>
  <si>
    <t>OGÓŁEM INWESTYCJE</t>
  </si>
  <si>
    <t>5.Wydatki majątkowe</t>
  </si>
  <si>
    <t>Załącznik nr 2</t>
  </si>
  <si>
    <t>Ochrona zdrowia</t>
  </si>
  <si>
    <t>Oświata i wychowanie</t>
  </si>
  <si>
    <t>Wydatki na zakupy inwestycyjne</t>
  </si>
  <si>
    <t xml:space="preserve">Bezpieczeństwo publiczne i ochrona </t>
  </si>
  <si>
    <t>przeciwpożarowa</t>
  </si>
  <si>
    <t>budżetowa</t>
  </si>
  <si>
    <t>(dr.Nr1613Jabłonowo-Dyby)-Piotrkowo-</t>
  </si>
  <si>
    <t>*przebudowa dróg powiat.wraz z chodn-</t>
  </si>
  <si>
    <t>aktualizacją projektu budowlanego</t>
  </si>
  <si>
    <t>ikami i kanal.deszczową przebiegającą</t>
  </si>
  <si>
    <t xml:space="preserve"> przez m.Janowo i Komorowo wraz z </t>
  </si>
  <si>
    <t>*przebudowa dróg powiat na odcinku</t>
  </si>
  <si>
    <t>*przebudowa dróg powiat.na odcinku</t>
  </si>
  <si>
    <t>*docieplanie wraz z wykonaniem</t>
  </si>
  <si>
    <t>Szpitale ogólne</t>
  </si>
  <si>
    <t>Dotacje celowe z budżetu na finansowanie</t>
  </si>
  <si>
    <t>lub dofinansowanie kosztów realizacji</t>
  </si>
  <si>
    <t>inwestycji i zakupów inwestycyjnych</t>
  </si>
  <si>
    <t>innych jednostek sektora finasów</t>
  </si>
  <si>
    <t>publicznych</t>
  </si>
  <si>
    <t>Turystyka</t>
  </si>
  <si>
    <t>Zadania w zakresie upowszechniania</t>
  </si>
  <si>
    <t>turystyki</t>
  </si>
  <si>
    <t xml:space="preserve">Szkoły zawodowe </t>
  </si>
  <si>
    <t>*znakowanie turystyczne regionu</t>
  </si>
  <si>
    <t>Warmii i Mazur</t>
  </si>
  <si>
    <t>dotacje celowe przekazane do samorzadu</t>
  </si>
  <si>
    <t>województwa na inwestycje i zakupy</t>
  </si>
  <si>
    <t>inwestycyjne realizowane na podstawie</t>
  </si>
  <si>
    <t>porozumień(umów) miedzy jst.</t>
  </si>
  <si>
    <t>II. Informacja o przebiegu wykonania wydatków budżetu Powiatu Nidzickiego</t>
  </si>
  <si>
    <t>Bukowiec Wlk.(drNr1619N) wraz z oprac.</t>
  </si>
  <si>
    <t>Zakrzewo-Zalesie-Zaborowo w lokalizacji</t>
  </si>
  <si>
    <t>*przebudowa drogi powiat.Nr 1526 N</t>
  </si>
  <si>
    <t>* przebudowa drogi powiat. Nr 1552 N</t>
  </si>
  <si>
    <t>10+495 wraz z opracowaniem projektu</t>
  </si>
  <si>
    <t xml:space="preserve">Lipowo Kurkowskie-Łyna-Nidzica ETAP I </t>
  </si>
  <si>
    <t>Komendy powiatowe Policji</t>
  </si>
  <si>
    <t>na 2010 r.</t>
  </si>
  <si>
    <t>30.06.2010r.</t>
  </si>
  <si>
    <t>na 30.06.10 r.</t>
  </si>
  <si>
    <t>za okres 01.01.2010 r. do 30.06.2010 r.</t>
  </si>
  <si>
    <t>*budowa dr.powiatowej Nr 1562N</t>
  </si>
  <si>
    <t xml:space="preserve"> projektu budowlanego (1,394 km - na </t>
  </si>
  <si>
    <t>rok 2010  - 0,7 km) okres real.2007-2011</t>
  </si>
  <si>
    <t>od km 1+750 do km 4+750 dł. 3,0 km</t>
  </si>
  <si>
    <t>Waplewo-Żelazno w lokalizacji 9+995 do</t>
  </si>
  <si>
    <t xml:space="preserve">budowlanego </t>
  </si>
  <si>
    <t xml:space="preserve">*wykonanie miejsc parkingowych w </t>
  </si>
  <si>
    <t xml:space="preserve">poblizu rezerwatu przyrody,,Źródła rzeki </t>
  </si>
  <si>
    <t>Łyny"okres real.2009-2010</t>
  </si>
  <si>
    <t>*opracowanie projektu budowlanego</t>
  </si>
  <si>
    <t xml:space="preserve"> Kanigowo-Zagrzewo-Grzegórzki-Napiwoda</t>
  </si>
  <si>
    <t>w m. Piotrowice dł.ok.0,310 km wraz</t>
  </si>
  <si>
    <t xml:space="preserve"> z odwodnieniem</t>
  </si>
  <si>
    <t>na przebudowę dr.pow.Nr 1973 N</t>
  </si>
  <si>
    <t>okres real.2007-2010</t>
  </si>
  <si>
    <t xml:space="preserve">*budowa chodnika w ciagu drogi </t>
  </si>
  <si>
    <t>Nr 1589N Nidzica-Zaborowo (dr.nr1550N)</t>
  </si>
  <si>
    <t xml:space="preserve"> w m.Piątki okres real.2010-0,256 km</t>
  </si>
  <si>
    <t>*projekt budowlany na przebudowę</t>
  </si>
  <si>
    <t xml:space="preserve"> dr.pow.Nr 1973N Kanigowo-Zagrzewo-</t>
  </si>
  <si>
    <t xml:space="preserve"> Grzegórzki-Napiwoda (na odc.Bartoszki-</t>
  </si>
  <si>
    <t>Napiwoda) około 3,5 km - 2010 r.</t>
  </si>
  <si>
    <t xml:space="preserve">*przebudowa dr. pow.nr 1619N w m. </t>
  </si>
  <si>
    <t>Szczepkowo Borowe wykonanie chodnika</t>
  </si>
  <si>
    <t>wraz z opracowaniem projektu wykon.</t>
  </si>
  <si>
    <t>kanaliza.deszcz. 221 mb)</t>
  </si>
  <si>
    <t>okres real.2007-2011</t>
  </si>
  <si>
    <t>(na rok 2010 chodnik dł.208 mb oraz</t>
  </si>
  <si>
    <t xml:space="preserve"> Nr 1528N w lokalizacji od km 11+ 756</t>
  </si>
  <si>
    <t xml:space="preserve"> do km 20+029,61 Nr 1264 N </t>
  </si>
  <si>
    <t xml:space="preserve"> w lokalizacji od km 25+741 do </t>
  </si>
  <si>
    <t>km 26+146,17 okres real.2007-2010.</t>
  </si>
  <si>
    <t>Safronka-Janowiec Kość.-Kuce ETAP I</t>
  </si>
  <si>
    <t xml:space="preserve"> Nr 1560N odcinek od km 6+332 do km</t>
  </si>
  <si>
    <t>7+328,65 Nr 1613N odcinek od km</t>
  </si>
  <si>
    <t>10+699 do km 12+368,47</t>
  </si>
  <si>
    <t>*zakup samochodu towarowo-osobo.</t>
  </si>
  <si>
    <t>*zakup 2 samochodów służbowych</t>
  </si>
  <si>
    <t>(osobowy, towarowo-osobowy)</t>
  </si>
  <si>
    <t>*zakup głowicy do trawy</t>
  </si>
  <si>
    <t xml:space="preserve">Wpłaty jednostek na państwowy </t>
  </si>
  <si>
    <t xml:space="preserve">fundusz celowy na finansowanie lub </t>
  </si>
  <si>
    <t>dofinansowanie zadań inwestycyjnych</t>
  </si>
  <si>
    <t xml:space="preserve">* dofinansowanie do 50% wartości </t>
  </si>
  <si>
    <t xml:space="preserve">zakupu samochodu służbowego dla </t>
  </si>
  <si>
    <t>Komendy Powiatowej Policji w Nidzicy</t>
  </si>
  <si>
    <t>Ochotnicze straże pożarne</t>
  </si>
  <si>
    <t>Dotacja celowa na pomoc finansową</t>
  </si>
  <si>
    <t xml:space="preserve">udzielaną między jednostkami </t>
  </si>
  <si>
    <t xml:space="preserve">własnych zadań inwestycyjnych i </t>
  </si>
  <si>
    <t>zakupów inwestycyjnych</t>
  </si>
  <si>
    <t>samorządu terytorialnego na dofinans.</t>
  </si>
  <si>
    <t>*pomoc finansowa dla Gminy Kozłowo</t>
  </si>
  <si>
    <t>z przeznaczeniem dla OSP w Szkotowie</t>
  </si>
  <si>
    <t xml:space="preserve">na zakup agregatu prądotwórczego z </t>
  </si>
  <si>
    <t xml:space="preserve"> najaśnicami</t>
  </si>
  <si>
    <t>*budowa Sali gimnastycznej przy</t>
  </si>
  <si>
    <t xml:space="preserve"> przy ul.Wyborskiej 12.  </t>
  </si>
  <si>
    <t>okres realizacji 2009-2011</t>
  </si>
  <si>
    <t xml:space="preserve"> ZSRiO w Jagarzewie </t>
  </si>
  <si>
    <t>elewacji i modernizacji kotłowni, budynku</t>
  </si>
  <si>
    <t>iInternatu,sali gimnastycznej i stołówki</t>
  </si>
  <si>
    <t xml:space="preserve">*termomodernizacja budynku </t>
  </si>
  <si>
    <t>przychodni przy ul. Traugutta w Nidzicy</t>
  </si>
  <si>
    <t>*przebudowa Bloku Operacyjnego"</t>
  </si>
  <si>
    <t>*zakup gastroskopu - ZOZ w Nidzicy</t>
  </si>
  <si>
    <t>jednostek budżetowych</t>
  </si>
  <si>
    <t>do Uchwały Zarządu nr 244/10</t>
  </si>
  <si>
    <t xml:space="preserve">z dnia 31.08.2010r.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</si>
</sst>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0" fillId="0" borderId="5" xfId="0" applyNumberFormat="1" applyBorder="1" applyAlignment="1">
      <alignment/>
    </xf>
    <xf numFmtId="2" fontId="3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2" fontId="3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4" fontId="0" fillId="0" borderId="5" xfId="0" applyNumberForma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" fontId="6" fillId="2" borderId="1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3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right"/>
    </xf>
    <xf numFmtId="4" fontId="0" fillId="0" borderId="5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4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2" fontId="7" fillId="0" borderId="5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4" fontId="7" fillId="0" borderId="5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" fontId="7" fillId="0" borderId="5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4" fontId="8" fillId="0" borderId="5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2" fontId="7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11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13" xfId="0" applyFont="1" applyBorder="1" applyAlignment="1">
      <alignment/>
    </xf>
    <xf numFmtId="2" fontId="0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4" fontId="7" fillId="0" borderId="14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7" fillId="0" borderId="7" xfId="0" applyFont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" fontId="7" fillId="0" borderId="19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left"/>
    </xf>
    <xf numFmtId="2" fontId="7" fillId="0" borderId="19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6.875" style="0" customWidth="1"/>
    <col min="2" max="2" width="33.00390625" style="0" customWidth="1"/>
    <col min="3" max="4" width="13.875" style="0" customWidth="1"/>
    <col min="5" max="5" width="12.625" style="0" customWidth="1"/>
    <col min="6" max="6" width="6.75390625" style="0" customWidth="1"/>
    <col min="8" max="8" width="11.75390625" style="0" bestFit="1" customWidth="1"/>
  </cols>
  <sheetData>
    <row r="1" ht="12.75">
      <c r="D1" t="s">
        <v>13</v>
      </c>
    </row>
    <row r="2" spans="4:6" ht="12.75">
      <c r="D2" s="127" t="s">
        <v>123</v>
      </c>
      <c r="E2" s="127"/>
      <c r="F2" s="127"/>
    </row>
    <row r="3" spans="4:6" ht="12.75">
      <c r="D3" s="127" t="s">
        <v>124</v>
      </c>
      <c r="E3" s="127"/>
      <c r="F3" s="127"/>
    </row>
    <row r="5" spans="1:6" ht="15.75">
      <c r="A5" s="128" t="s">
        <v>44</v>
      </c>
      <c r="B5" s="128"/>
      <c r="C5" s="128"/>
      <c r="D5" s="128"/>
      <c r="E5" s="128"/>
      <c r="F5" s="128"/>
    </row>
    <row r="6" spans="1:6" ht="15.75">
      <c r="A6" s="128" t="s">
        <v>55</v>
      </c>
      <c r="B6" s="128"/>
      <c r="C6" s="128"/>
      <c r="D6" s="128"/>
      <c r="E6" s="128"/>
      <c r="F6" s="128"/>
    </row>
    <row r="7" spans="2:4" ht="12.75">
      <c r="B7" s="129"/>
      <c r="C7" s="129"/>
      <c r="D7" s="129"/>
    </row>
    <row r="8" spans="2:4" ht="15">
      <c r="B8" s="126" t="s">
        <v>12</v>
      </c>
      <c r="C8" s="126"/>
      <c r="D8" s="126"/>
    </row>
    <row r="9" ht="13.5" thickBot="1"/>
    <row r="10" spans="1:6" ht="15" customHeight="1">
      <c r="A10" s="3" t="s">
        <v>0</v>
      </c>
      <c r="B10" s="4" t="s">
        <v>3</v>
      </c>
      <c r="C10" s="3" t="s">
        <v>4</v>
      </c>
      <c r="D10" s="5" t="s">
        <v>5</v>
      </c>
      <c r="E10" s="3" t="s">
        <v>6</v>
      </c>
      <c r="F10" s="21" t="s">
        <v>7</v>
      </c>
    </row>
    <row r="11" spans="1:6" ht="15" customHeight="1">
      <c r="A11" s="6" t="s">
        <v>1</v>
      </c>
      <c r="B11" s="7"/>
      <c r="C11" s="6" t="s">
        <v>19</v>
      </c>
      <c r="D11" s="7" t="s">
        <v>53</v>
      </c>
      <c r="E11" s="6" t="s">
        <v>54</v>
      </c>
      <c r="F11" s="22">
        <v>0.2111111111111111</v>
      </c>
    </row>
    <row r="12" spans="1:6" ht="15" customHeight="1" thickBot="1">
      <c r="A12" s="8" t="s">
        <v>2</v>
      </c>
      <c r="B12" s="9"/>
      <c r="C12" s="8" t="s">
        <v>52</v>
      </c>
      <c r="D12" s="9"/>
      <c r="E12" s="8"/>
      <c r="F12" s="8"/>
    </row>
    <row r="13" spans="1:6" ht="12" customHeight="1" thickBot="1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1">
        <v>6</v>
      </c>
    </row>
    <row r="14" spans="1:6" ht="15" customHeight="1">
      <c r="A14" s="16">
        <v>600</v>
      </c>
      <c r="B14" s="17" t="s">
        <v>8</v>
      </c>
      <c r="C14" s="25">
        <f>SUM(C15)</f>
        <v>17426069.78</v>
      </c>
      <c r="D14" s="95">
        <f>SUM(D15)</f>
        <v>17121369.78</v>
      </c>
      <c r="E14" s="25">
        <f>SUM(E15)</f>
        <v>210221.85</v>
      </c>
      <c r="F14" s="11">
        <f>(E14/D14)*100</f>
        <v>1.2278331272627885</v>
      </c>
    </row>
    <row r="15" spans="1:6" ht="15" customHeight="1">
      <c r="A15" s="15">
        <v>60014</v>
      </c>
      <c r="B15" s="14" t="s">
        <v>9</v>
      </c>
      <c r="C15" s="26">
        <f>SUM(C16,C55,C68,C81,C94)</f>
        <v>17426069.78</v>
      </c>
      <c r="D15" s="124">
        <f>SUM(D16,D55,D68,D81,D94)</f>
        <v>17121369.78</v>
      </c>
      <c r="E15" s="26">
        <f>SUM(E16,E55,E68,E81,E94)</f>
        <v>210221.85</v>
      </c>
      <c r="F15" s="10">
        <f>(E15/D15)*100</f>
        <v>1.2278331272627885</v>
      </c>
    </row>
    <row r="16" spans="1:6" ht="15" customHeight="1">
      <c r="A16" s="15">
        <v>6050</v>
      </c>
      <c r="B16" s="14" t="s">
        <v>10</v>
      </c>
      <c r="C16" s="28">
        <f>SUM(C17,C22,C26,C33,C36,C40,C43,C47,C52)</f>
        <v>3331600</v>
      </c>
      <c r="D16" s="44">
        <f>SUM(D17,D22,D26,D33,D36,D40,D43,D47,D52)</f>
        <v>3400968</v>
      </c>
      <c r="E16" s="28">
        <f>SUM(E17,E26,E33,E36,E40,E43,E47)</f>
        <v>0</v>
      </c>
      <c r="F16" s="10">
        <f>(E16/D16)*100</f>
        <v>0</v>
      </c>
    </row>
    <row r="17" spans="1:6" ht="15" customHeight="1">
      <c r="A17" s="15"/>
      <c r="B17" s="72" t="s">
        <v>56</v>
      </c>
      <c r="C17" s="64">
        <v>441400</v>
      </c>
      <c r="D17" s="60">
        <v>759239.2</v>
      </c>
      <c r="E17" s="64">
        <v>0</v>
      </c>
      <c r="F17" s="61">
        <f>(E17/D17)*100</f>
        <v>0</v>
      </c>
    </row>
    <row r="18" spans="1:6" ht="15" customHeight="1">
      <c r="A18" s="15"/>
      <c r="B18" s="72" t="s">
        <v>20</v>
      </c>
      <c r="C18" s="64"/>
      <c r="D18" s="60"/>
      <c r="E18" s="64"/>
      <c r="F18" s="61"/>
    </row>
    <row r="19" spans="1:8" ht="15" customHeight="1">
      <c r="A19" s="15"/>
      <c r="B19" s="72" t="s">
        <v>45</v>
      </c>
      <c r="C19" s="64"/>
      <c r="D19" s="60"/>
      <c r="E19" s="64"/>
      <c r="F19" s="61"/>
      <c r="H19" s="44"/>
    </row>
    <row r="20" spans="1:8" ht="15" customHeight="1">
      <c r="A20" s="15"/>
      <c r="B20" s="72" t="s">
        <v>57</v>
      </c>
      <c r="C20" s="64"/>
      <c r="D20" s="60"/>
      <c r="E20" s="64"/>
      <c r="F20" s="61"/>
      <c r="H20" s="44"/>
    </row>
    <row r="21" spans="1:6" ht="15" customHeight="1">
      <c r="A21" s="15"/>
      <c r="B21" s="65" t="s">
        <v>58</v>
      </c>
      <c r="C21" s="69"/>
      <c r="D21" s="62"/>
      <c r="E21" s="69"/>
      <c r="F21" s="63"/>
    </row>
    <row r="22" spans="1:6" ht="15" customHeight="1">
      <c r="A22" s="15"/>
      <c r="B22" s="72" t="s">
        <v>71</v>
      </c>
      <c r="C22" s="64">
        <v>130000</v>
      </c>
      <c r="D22" s="60">
        <v>0</v>
      </c>
      <c r="E22" s="64">
        <v>0</v>
      </c>
      <c r="F22" s="61">
        <v>0</v>
      </c>
    </row>
    <row r="23" spans="1:6" ht="15" customHeight="1">
      <c r="A23" s="15"/>
      <c r="B23" s="72" t="s">
        <v>72</v>
      </c>
      <c r="C23" s="64"/>
      <c r="D23" s="60"/>
      <c r="E23" s="64"/>
      <c r="F23" s="61"/>
    </row>
    <row r="24" spans="1:6" ht="15" customHeight="1">
      <c r="A24" s="15"/>
      <c r="B24" s="72" t="s">
        <v>73</v>
      </c>
      <c r="C24" s="64"/>
      <c r="D24" s="60"/>
      <c r="E24" s="64"/>
      <c r="F24" s="61"/>
    </row>
    <row r="25" spans="1:6" ht="15" customHeight="1">
      <c r="A25" s="15"/>
      <c r="B25" s="100" t="s">
        <v>70</v>
      </c>
      <c r="C25" s="69"/>
      <c r="D25" s="62"/>
      <c r="E25" s="69"/>
      <c r="F25" s="63"/>
    </row>
    <row r="26" spans="1:6" ht="15" customHeight="1">
      <c r="A26" s="15"/>
      <c r="B26" s="72" t="s">
        <v>21</v>
      </c>
      <c r="C26" s="64">
        <v>70000</v>
      </c>
      <c r="D26" s="60">
        <v>70000</v>
      </c>
      <c r="E26" s="64">
        <v>0</v>
      </c>
      <c r="F26" s="61">
        <f>(E26/D26)*100</f>
        <v>0</v>
      </c>
    </row>
    <row r="27" spans="1:6" ht="15" customHeight="1">
      <c r="A27" s="15"/>
      <c r="B27" s="72" t="s">
        <v>23</v>
      </c>
      <c r="C27" s="64"/>
      <c r="D27" s="60"/>
      <c r="E27" s="64"/>
      <c r="F27" s="61"/>
    </row>
    <row r="28" spans="1:6" ht="15" customHeight="1">
      <c r="A28" s="15"/>
      <c r="B28" s="72" t="s">
        <v>24</v>
      </c>
      <c r="C28" s="64"/>
      <c r="D28" s="60"/>
      <c r="E28" s="64"/>
      <c r="F28" s="61"/>
    </row>
    <row r="29" spans="1:6" ht="15" customHeight="1">
      <c r="A29" s="15"/>
      <c r="B29" s="72" t="s">
        <v>22</v>
      </c>
      <c r="C29" s="64"/>
      <c r="D29" s="60"/>
      <c r="E29" s="64"/>
      <c r="F29" s="61"/>
    </row>
    <row r="30" spans="1:6" ht="15" customHeight="1">
      <c r="A30" s="15"/>
      <c r="B30" s="72" t="s">
        <v>83</v>
      </c>
      <c r="C30" s="64"/>
      <c r="D30" s="60"/>
      <c r="E30" s="64"/>
      <c r="F30" s="61"/>
    </row>
    <row r="31" spans="1:6" ht="15" customHeight="1">
      <c r="A31" s="15"/>
      <c r="B31" s="72" t="s">
        <v>81</v>
      </c>
      <c r="C31" s="64"/>
      <c r="D31" s="60"/>
      <c r="E31" s="64"/>
      <c r="F31" s="61"/>
    </row>
    <row r="32" spans="1:6" ht="15" customHeight="1">
      <c r="A32" s="15"/>
      <c r="B32" s="100" t="s">
        <v>82</v>
      </c>
      <c r="C32" s="69"/>
      <c r="D32" s="62"/>
      <c r="E32" s="69"/>
      <c r="F32" s="63"/>
    </row>
    <row r="33" spans="1:6" ht="15" customHeight="1">
      <c r="A33" s="15"/>
      <c r="B33" s="72" t="s">
        <v>48</v>
      </c>
      <c r="C33" s="64">
        <v>2045200</v>
      </c>
      <c r="D33" s="60">
        <v>1907328.8</v>
      </c>
      <c r="E33" s="64">
        <v>0</v>
      </c>
      <c r="F33" s="61">
        <f>(E33/D33)*100</f>
        <v>0</v>
      </c>
    </row>
    <row r="34" spans="1:6" ht="15" customHeight="1">
      <c r="A34" s="85"/>
      <c r="B34" s="72" t="s">
        <v>46</v>
      </c>
      <c r="C34" s="64"/>
      <c r="D34" s="60"/>
      <c r="E34" s="64"/>
      <c r="F34" s="61"/>
    </row>
    <row r="35" spans="1:6" ht="15" customHeight="1">
      <c r="A35" s="85"/>
      <c r="B35" s="65" t="s">
        <v>59</v>
      </c>
      <c r="C35" s="69"/>
      <c r="D35" s="62"/>
      <c r="E35" s="69"/>
      <c r="F35" s="63"/>
    </row>
    <row r="36" spans="1:6" ht="15" customHeight="1">
      <c r="A36" s="15"/>
      <c r="B36" s="72" t="s">
        <v>47</v>
      </c>
      <c r="C36" s="64">
        <v>450000</v>
      </c>
      <c r="D36" s="60">
        <v>450000</v>
      </c>
      <c r="E36" s="64">
        <v>0</v>
      </c>
      <c r="F36" s="61">
        <f>(E36/D36)*100</f>
        <v>0</v>
      </c>
    </row>
    <row r="37" spans="1:6" ht="15" customHeight="1">
      <c r="A37" s="85"/>
      <c r="B37" s="72" t="s">
        <v>60</v>
      </c>
      <c r="C37" s="64"/>
      <c r="D37" s="60"/>
      <c r="E37" s="64"/>
      <c r="F37" s="61"/>
    </row>
    <row r="38" spans="1:6" ht="15" customHeight="1">
      <c r="A38" s="15"/>
      <c r="B38" s="72" t="s">
        <v>49</v>
      </c>
      <c r="C38" s="64"/>
      <c r="D38" s="60"/>
      <c r="E38" s="64"/>
      <c r="F38" s="61"/>
    </row>
    <row r="39" spans="1:6" ht="15" customHeight="1">
      <c r="A39" s="15"/>
      <c r="B39" s="100" t="s">
        <v>61</v>
      </c>
      <c r="C39" s="69"/>
      <c r="D39" s="62"/>
      <c r="E39" s="69"/>
      <c r="F39" s="63"/>
    </row>
    <row r="40" spans="1:8" ht="15" customHeight="1">
      <c r="A40" s="15"/>
      <c r="B40" s="72" t="s">
        <v>62</v>
      </c>
      <c r="C40" s="64">
        <v>120000</v>
      </c>
      <c r="D40" s="60">
        <v>120000</v>
      </c>
      <c r="E40" s="64">
        <v>0</v>
      </c>
      <c r="F40" s="61">
        <f>(E40/D40)*100</f>
        <v>0</v>
      </c>
      <c r="H40" s="101"/>
    </row>
    <row r="41" spans="1:8" ht="15" customHeight="1">
      <c r="A41" s="15"/>
      <c r="B41" s="72" t="s">
        <v>63</v>
      </c>
      <c r="C41" s="64"/>
      <c r="D41" s="60"/>
      <c r="E41" s="64"/>
      <c r="F41" s="61"/>
      <c r="H41" s="101"/>
    </row>
    <row r="42" spans="1:8" ht="15" customHeight="1">
      <c r="A42" s="15"/>
      <c r="B42" s="65" t="s">
        <v>64</v>
      </c>
      <c r="C42" s="69"/>
      <c r="D42" s="62"/>
      <c r="E42" s="69"/>
      <c r="F42" s="63"/>
      <c r="H42" s="101"/>
    </row>
    <row r="43" spans="1:8" ht="15" customHeight="1">
      <c r="A43" s="85"/>
      <c r="B43" s="102" t="s">
        <v>74</v>
      </c>
      <c r="C43" s="64">
        <v>75000</v>
      </c>
      <c r="D43" s="60">
        <v>0</v>
      </c>
      <c r="E43" s="64">
        <v>0</v>
      </c>
      <c r="F43" s="61">
        <v>0</v>
      </c>
      <c r="H43" s="101"/>
    </row>
    <row r="44" spans="1:8" ht="15" customHeight="1">
      <c r="A44" s="85"/>
      <c r="B44" s="102" t="s">
        <v>75</v>
      </c>
      <c r="C44" s="64"/>
      <c r="D44" s="60"/>
      <c r="E44" s="64"/>
      <c r="F44" s="61"/>
      <c r="H44" s="101"/>
    </row>
    <row r="45" spans="1:6" ht="15" customHeight="1">
      <c r="A45" s="85"/>
      <c r="B45" s="103" t="s">
        <v>76</v>
      </c>
      <c r="C45" s="64"/>
      <c r="D45" s="60"/>
      <c r="E45" s="64"/>
      <c r="F45" s="61"/>
    </row>
    <row r="46" spans="1:6" ht="15" customHeight="1">
      <c r="A46" s="85"/>
      <c r="B46" s="105" t="s">
        <v>77</v>
      </c>
      <c r="C46" s="69"/>
      <c r="D46" s="62"/>
      <c r="E46" s="69"/>
      <c r="F46" s="63"/>
    </row>
    <row r="47" spans="1:6" ht="15" customHeight="1">
      <c r="A47" s="85"/>
      <c r="B47" s="102" t="s">
        <v>65</v>
      </c>
      <c r="C47" s="64">
        <v>0</v>
      </c>
      <c r="D47" s="60">
        <v>24400</v>
      </c>
      <c r="E47" s="64">
        <v>0</v>
      </c>
      <c r="F47" s="61">
        <f>(E47/D47)*100</f>
        <v>0</v>
      </c>
    </row>
    <row r="48" spans="1:6" ht="15" customHeight="1">
      <c r="A48" s="85"/>
      <c r="B48" s="102" t="s">
        <v>69</v>
      </c>
      <c r="C48" s="64"/>
      <c r="D48" s="60"/>
      <c r="E48" s="64"/>
      <c r="F48" s="61"/>
    </row>
    <row r="49" spans="1:6" ht="15" customHeight="1">
      <c r="A49" s="85"/>
      <c r="B49" s="103" t="s">
        <v>66</v>
      </c>
      <c r="C49" s="64"/>
      <c r="D49" s="60"/>
      <c r="E49" s="64"/>
      <c r="F49" s="61"/>
    </row>
    <row r="50" spans="1:6" ht="15" customHeight="1">
      <c r="A50" s="85"/>
      <c r="B50" s="103" t="s">
        <v>67</v>
      </c>
      <c r="C50" s="64"/>
      <c r="D50" s="60"/>
      <c r="E50" s="64"/>
      <c r="F50" s="61"/>
    </row>
    <row r="51" spans="1:8" ht="15" customHeight="1">
      <c r="A51" s="85"/>
      <c r="B51" s="104" t="s">
        <v>68</v>
      </c>
      <c r="C51" s="69"/>
      <c r="D51" s="62"/>
      <c r="E51" s="69"/>
      <c r="F51" s="63"/>
      <c r="H51">
        <v>1</v>
      </c>
    </row>
    <row r="52" spans="1:6" ht="15" customHeight="1">
      <c r="A52" s="85"/>
      <c r="B52" s="106" t="s">
        <v>78</v>
      </c>
      <c r="C52" s="64">
        <v>0</v>
      </c>
      <c r="D52" s="60">
        <v>70000</v>
      </c>
      <c r="E52" s="64">
        <v>0</v>
      </c>
      <c r="F52" s="61">
        <f>(E52/D52)*100</f>
        <v>0</v>
      </c>
    </row>
    <row r="53" spans="1:6" ht="15" customHeight="1">
      <c r="A53" s="85"/>
      <c r="B53" s="106" t="s">
        <v>79</v>
      </c>
      <c r="C53" s="64"/>
      <c r="D53" s="60"/>
      <c r="E53" s="64"/>
      <c r="F53" s="61"/>
    </row>
    <row r="54" spans="1:6" ht="15" customHeight="1">
      <c r="A54" s="85"/>
      <c r="B54" s="105" t="s">
        <v>80</v>
      </c>
      <c r="C54" s="69"/>
      <c r="D54" s="62"/>
      <c r="E54" s="69"/>
      <c r="F54" s="63"/>
    </row>
    <row r="55" spans="1:6" ht="15" customHeight="1">
      <c r="A55" s="85">
        <v>6057</v>
      </c>
      <c r="B55" s="40" t="s">
        <v>10</v>
      </c>
      <c r="C55" s="48">
        <f>SUM(C56,C62)</f>
        <v>0</v>
      </c>
      <c r="D55" s="48">
        <f>SUM(D56,D62)</f>
        <v>9113922.11</v>
      </c>
      <c r="E55" s="48">
        <f>SUM(E56,E62)</f>
        <v>89128.64</v>
      </c>
      <c r="F55" s="61">
        <f>(E55/D55)*100</f>
        <v>0.9779394526776355</v>
      </c>
    </row>
    <row r="56" spans="1:6" ht="15" customHeight="1">
      <c r="A56" s="85"/>
      <c r="B56" s="72" t="s">
        <v>25</v>
      </c>
      <c r="C56" s="64">
        <v>0</v>
      </c>
      <c r="D56" s="60">
        <v>6901750.37</v>
      </c>
      <c r="E56" s="64">
        <v>85627.24</v>
      </c>
      <c r="F56" s="61">
        <f>(E56/D56)*100</f>
        <v>1.2406597661398757</v>
      </c>
    </row>
    <row r="57" spans="1:6" ht="15" customHeight="1">
      <c r="A57" s="85"/>
      <c r="B57" s="72" t="s">
        <v>50</v>
      </c>
      <c r="C57" s="64"/>
      <c r="D57" s="60"/>
      <c r="E57" s="64"/>
      <c r="F57" s="61"/>
    </row>
    <row r="58" spans="1:6" ht="15" customHeight="1">
      <c r="A58" s="85"/>
      <c r="B58" s="72" t="s">
        <v>84</v>
      </c>
      <c r="C58" s="64"/>
      <c r="D58" s="60"/>
      <c r="E58" s="64"/>
      <c r="F58" s="61"/>
    </row>
    <row r="59" spans="1:6" ht="15" customHeight="1">
      <c r="A59" s="85"/>
      <c r="B59" s="72" t="s">
        <v>85</v>
      </c>
      <c r="C59" s="64"/>
      <c r="D59" s="60"/>
      <c r="E59" s="64"/>
      <c r="F59" s="61"/>
    </row>
    <row r="60" spans="1:6" ht="15" customHeight="1">
      <c r="A60" s="85"/>
      <c r="B60" s="72" t="s">
        <v>86</v>
      </c>
      <c r="C60" s="64"/>
      <c r="D60" s="60"/>
      <c r="E60" s="64"/>
      <c r="F60" s="61"/>
    </row>
    <row r="61" spans="1:6" ht="15" customHeight="1">
      <c r="A61" s="85"/>
      <c r="B61" s="65" t="s">
        <v>87</v>
      </c>
      <c r="C61" s="69"/>
      <c r="D61" s="62"/>
      <c r="E61" s="69"/>
      <c r="F61" s="63"/>
    </row>
    <row r="62" spans="1:6" ht="15" customHeight="1">
      <c r="A62" s="85"/>
      <c r="B62" s="72" t="s">
        <v>26</v>
      </c>
      <c r="C62" s="64">
        <v>0</v>
      </c>
      <c r="D62" s="60">
        <v>2212171.74</v>
      </c>
      <c r="E62" s="64">
        <v>3501.4</v>
      </c>
      <c r="F62" s="61">
        <f>(E62/D62)*100</f>
        <v>0.15827885044766007</v>
      </c>
    </row>
    <row r="63" spans="1:6" ht="15" customHeight="1">
      <c r="A63" s="85"/>
      <c r="B63" s="72" t="s">
        <v>88</v>
      </c>
      <c r="C63" s="64"/>
      <c r="D63" s="60"/>
      <c r="E63" s="64"/>
      <c r="F63" s="61"/>
    </row>
    <row r="64" spans="1:6" ht="15" customHeight="1">
      <c r="A64" s="85"/>
      <c r="B64" s="72" t="s">
        <v>89</v>
      </c>
      <c r="C64" s="64"/>
      <c r="D64" s="60"/>
      <c r="E64" s="64"/>
      <c r="F64" s="61"/>
    </row>
    <row r="65" spans="1:6" ht="15" customHeight="1">
      <c r="A65" s="85"/>
      <c r="B65" s="72" t="s">
        <v>90</v>
      </c>
      <c r="C65" s="64"/>
      <c r="D65" s="60"/>
      <c r="E65" s="64"/>
      <c r="F65" s="61"/>
    </row>
    <row r="66" spans="1:6" ht="15" customHeight="1">
      <c r="A66" s="85"/>
      <c r="B66" s="72" t="s">
        <v>91</v>
      </c>
      <c r="C66" s="64"/>
      <c r="D66" s="60"/>
      <c r="E66" s="64"/>
      <c r="F66" s="61"/>
    </row>
    <row r="67" spans="1:6" ht="15" customHeight="1">
      <c r="A67" s="85"/>
      <c r="B67" s="65" t="s">
        <v>82</v>
      </c>
      <c r="C67" s="69"/>
      <c r="D67" s="62"/>
      <c r="E67" s="69"/>
      <c r="F67" s="63"/>
    </row>
    <row r="68" spans="1:6" ht="15" customHeight="1">
      <c r="A68" s="38">
        <v>6058</v>
      </c>
      <c r="B68" s="40" t="s">
        <v>10</v>
      </c>
      <c r="C68" s="48">
        <f>SUM(C69,C75)</f>
        <v>9113922.11</v>
      </c>
      <c r="D68" s="48">
        <f>SUM(D69,D75)</f>
        <v>0</v>
      </c>
      <c r="E68" s="48">
        <f>SUM(E69,E75)</f>
        <v>0</v>
      </c>
      <c r="F68" s="61">
        <v>0</v>
      </c>
    </row>
    <row r="69" spans="1:6" ht="15" customHeight="1">
      <c r="A69" s="38"/>
      <c r="B69" s="72" t="s">
        <v>25</v>
      </c>
      <c r="C69" s="64">
        <v>6901750.37</v>
      </c>
      <c r="D69" s="60">
        <v>0</v>
      </c>
      <c r="E69" s="64">
        <v>0</v>
      </c>
      <c r="F69" s="61">
        <v>0</v>
      </c>
    </row>
    <row r="70" spans="1:6" ht="15" customHeight="1">
      <c r="A70" s="38"/>
      <c r="B70" s="72" t="s">
        <v>50</v>
      </c>
      <c r="C70" s="64"/>
      <c r="D70" s="60"/>
      <c r="E70" s="64"/>
      <c r="F70" s="61"/>
    </row>
    <row r="71" spans="1:6" ht="15" customHeight="1">
      <c r="A71" s="38"/>
      <c r="B71" s="72" t="s">
        <v>84</v>
      </c>
      <c r="C71" s="64"/>
      <c r="D71" s="60"/>
      <c r="E71" s="64"/>
      <c r="F71" s="61"/>
    </row>
    <row r="72" spans="1:6" ht="15" customHeight="1">
      <c r="A72" s="38"/>
      <c r="B72" s="72" t="s">
        <v>85</v>
      </c>
      <c r="C72" s="64"/>
      <c r="D72" s="60"/>
      <c r="E72" s="64"/>
      <c r="F72" s="61"/>
    </row>
    <row r="73" spans="1:6" ht="15" customHeight="1">
      <c r="A73" s="38"/>
      <c r="B73" s="72" t="s">
        <v>86</v>
      </c>
      <c r="C73" s="64"/>
      <c r="D73" s="60"/>
      <c r="E73" s="64"/>
      <c r="F73" s="61"/>
    </row>
    <row r="74" spans="1:6" ht="15" customHeight="1">
      <c r="A74" s="38"/>
      <c r="B74" s="100" t="s">
        <v>87</v>
      </c>
      <c r="C74" s="69"/>
      <c r="D74" s="62"/>
      <c r="E74" s="69"/>
      <c r="F74" s="63"/>
    </row>
    <row r="75" spans="1:6" ht="15" customHeight="1">
      <c r="A75" s="38"/>
      <c r="B75" s="72" t="s">
        <v>26</v>
      </c>
      <c r="C75" s="64">
        <v>2212171.74</v>
      </c>
      <c r="D75" s="60">
        <v>0</v>
      </c>
      <c r="E75" s="64">
        <v>0</v>
      </c>
      <c r="F75" s="61">
        <v>0</v>
      </c>
    </row>
    <row r="76" spans="1:6" ht="15" customHeight="1">
      <c r="A76" s="38"/>
      <c r="B76" s="72" t="s">
        <v>88</v>
      </c>
      <c r="C76" s="64"/>
      <c r="D76" s="60"/>
      <c r="E76" s="64"/>
      <c r="F76" s="61"/>
    </row>
    <row r="77" spans="1:6" ht="15" customHeight="1">
      <c r="A77" s="38"/>
      <c r="B77" s="72" t="s">
        <v>89</v>
      </c>
      <c r="C77" s="64"/>
      <c r="D77" s="60"/>
      <c r="E77" s="64"/>
      <c r="F77" s="61"/>
    </row>
    <row r="78" spans="1:6" ht="15" customHeight="1">
      <c r="A78" s="38"/>
      <c r="B78" s="72" t="s">
        <v>90</v>
      </c>
      <c r="C78" s="64"/>
      <c r="D78" s="60"/>
      <c r="E78" s="64"/>
      <c r="F78" s="61"/>
    </row>
    <row r="79" spans="1:6" ht="15" customHeight="1">
      <c r="A79" s="38"/>
      <c r="B79" s="72" t="s">
        <v>91</v>
      </c>
      <c r="C79" s="64"/>
      <c r="D79" s="60"/>
      <c r="E79" s="64"/>
      <c r="F79" s="61"/>
    </row>
    <row r="80" spans="1:6" ht="15" customHeight="1">
      <c r="A80" s="38"/>
      <c r="B80" s="65" t="s">
        <v>82</v>
      </c>
      <c r="C80" s="69"/>
      <c r="D80" s="62"/>
      <c r="E80" s="69"/>
      <c r="F80" s="63"/>
    </row>
    <row r="81" spans="1:6" ht="15" customHeight="1">
      <c r="A81" s="38">
        <v>6059</v>
      </c>
      <c r="B81" s="40" t="s">
        <v>10</v>
      </c>
      <c r="C81" s="48">
        <f>SUM(C82,C88)</f>
        <v>4903547.67</v>
      </c>
      <c r="D81" s="48">
        <f>SUM(D82,D88)</f>
        <v>4526579.67</v>
      </c>
      <c r="E81" s="48">
        <f>SUM(E82,E88)</f>
        <v>43675.21</v>
      </c>
      <c r="F81" s="61">
        <f>(E81/D81)*100</f>
        <v>0.964861179611139</v>
      </c>
    </row>
    <row r="82" spans="1:6" ht="15" customHeight="1">
      <c r="A82" s="86"/>
      <c r="B82" s="72" t="s">
        <v>25</v>
      </c>
      <c r="C82" s="64">
        <v>3955474.07</v>
      </c>
      <c r="D82" s="60">
        <v>3768506.07</v>
      </c>
      <c r="E82" s="64">
        <v>42174.61</v>
      </c>
      <c r="F82" s="61">
        <f>(E82/D82)*100</f>
        <v>1.1191333970705268</v>
      </c>
    </row>
    <row r="83" spans="1:6" ht="15" customHeight="1">
      <c r="A83" s="38"/>
      <c r="B83" s="72" t="s">
        <v>50</v>
      </c>
      <c r="C83" s="64"/>
      <c r="D83" s="60"/>
      <c r="E83" s="64"/>
      <c r="F83" s="61"/>
    </row>
    <row r="84" spans="1:6" ht="15" customHeight="1">
      <c r="A84" s="38"/>
      <c r="B84" s="72" t="s">
        <v>84</v>
      </c>
      <c r="C84" s="64"/>
      <c r="D84" s="60"/>
      <c r="E84" s="64"/>
      <c r="F84" s="61"/>
    </row>
    <row r="85" spans="1:6" ht="15" customHeight="1">
      <c r="A85" s="38"/>
      <c r="B85" s="72" t="s">
        <v>85</v>
      </c>
      <c r="C85" s="64"/>
      <c r="D85" s="60"/>
      <c r="E85" s="64"/>
      <c r="F85" s="61"/>
    </row>
    <row r="86" spans="1:6" ht="15" customHeight="1">
      <c r="A86" s="38"/>
      <c r="B86" s="72" t="s">
        <v>86</v>
      </c>
      <c r="C86" s="64"/>
      <c r="D86" s="60"/>
      <c r="E86" s="64"/>
      <c r="F86" s="61"/>
    </row>
    <row r="87" spans="1:6" ht="15" customHeight="1">
      <c r="A87" s="38"/>
      <c r="B87" s="100" t="s">
        <v>87</v>
      </c>
      <c r="C87" s="69"/>
      <c r="D87" s="62"/>
      <c r="E87" s="69"/>
      <c r="F87" s="63"/>
    </row>
    <row r="88" spans="1:6" ht="15" customHeight="1">
      <c r="A88" s="38"/>
      <c r="B88" s="72" t="s">
        <v>26</v>
      </c>
      <c r="C88" s="64">
        <v>948073.6</v>
      </c>
      <c r="D88" s="60">
        <v>758073.6</v>
      </c>
      <c r="E88" s="64">
        <v>1500.6</v>
      </c>
      <c r="F88" s="61">
        <f>(E88/D88)*100</f>
        <v>0.1979491173416407</v>
      </c>
    </row>
    <row r="89" spans="1:6" ht="15" customHeight="1">
      <c r="A89" s="38"/>
      <c r="B89" s="72" t="s">
        <v>88</v>
      </c>
      <c r="C89" s="64"/>
      <c r="D89" s="60"/>
      <c r="E89" s="64"/>
      <c r="F89" s="61"/>
    </row>
    <row r="90" spans="1:6" ht="15" customHeight="1">
      <c r="A90" s="38"/>
      <c r="B90" s="72" t="s">
        <v>89</v>
      </c>
      <c r="C90" s="64"/>
      <c r="D90" s="60"/>
      <c r="E90" s="64"/>
      <c r="F90" s="61"/>
    </row>
    <row r="91" spans="1:6" ht="15" customHeight="1">
      <c r="A91" s="38"/>
      <c r="B91" s="72" t="s">
        <v>90</v>
      </c>
      <c r="C91" s="64"/>
      <c r="D91" s="60"/>
      <c r="E91" s="64"/>
      <c r="F91" s="61"/>
    </row>
    <row r="92" spans="1:6" ht="15" customHeight="1">
      <c r="A92" s="38"/>
      <c r="B92" s="72" t="s">
        <v>91</v>
      </c>
      <c r="C92" s="64"/>
      <c r="D92" s="60"/>
      <c r="E92" s="64"/>
      <c r="F92" s="61"/>
    </row>
    <row r="93" spans="1:6" ht="15" customHeight="1">
      <c r="A93" s="38"/>
      <c r="B93" s="65" t="s">
        <v>82</v>
      </c>
      <c r="C93" s="69"/>
      <c r="D93" s="62"/>
      <c r="E93" s="69"/>
      <c r="F93" s="63"/>
    </row>
    <row r="94" spans="1:6" ht="15" customHeight="1">
      <c r="A94" s="15">
        <v>6060</v>
      </c>
      <c r="B94" s="14" t="s">
        <v>16</v>
      </c>
      <c r="C94" s="48">
        <f>SUM(C96,C97,C99)</f>
        <v>77000</v>
      </c>
      <c r="D94" s="48">
        <f>SUM(D96,D97,D99)</f>
        <v>79900</v>
      </c>
      <c r="E94" s="48">
        <f>SUM(E96,E97,E99)</f>
        <v>77418</v>
      </c>
      <c r="F94" s="81">
        <f>(E94/D94)*100</f>
        <v>96.8936170212766</v>
      </c>
    </row>
    <row r="95" spans="1:6" ht="15" customHeight="1">
      <c r="A95" s="15"/>
      <c r="B95" s="14" t="s">
        <v>122</v>
      </c>
      <c r="C95" s="48"/>
      <c r="D95" s="47"/>
      <c r="E95" s="48"/>
      <c r="F95" s="81"/>
    </row>
    <row r="96" spans="1:6" ht="15" customHeight="1">
      <c r="A96" s="15"/>
      <c r="B96" s="72" t="s">
        <v>92</v>
      </c>
      <c r="C96" s="64">
        <v>50000</v>
      </c>
      <c r="D96" s="60">
        <v>0</v>
      </c>
      <c r="E96" s="64">
        <v>0</v>
      </c>
      <c r="F96" s="81">
        <v>0</v>
      </c>
    </row>
    <row r="97" spans="1:6" ht="15" customHeight="1">
      <c r="A97" s="15"/>
      <c r="B97" s="72" t="s">
        <v>93</v>
      </c>
      <c r="C97" s="64">
        <v>0</v>
      </c>
      <c r="D97" s="60">
        <v>52900</v>
      </c>
      <c r="E97" s="64">
        <v>50700</v>
      </c>
      <c r="F97" s="81">
        <f>(E97/D97)*100</f>
        <v>95.84120982986768</v>
      </c>
    </row>
    <row r="98" spans="1:6" ht="15" customHeight="1">
      <c r="A98" s="15"/>
      <c r="B98" s="72" t="s">
        <v>94</v>
      </c>
      <c r="C98" s="46"/>
      <c r="D98" s="107"/>
      <c r="E98" s="46"/>
      <c r="F98" s="81"/>
    </row>
    <row r="99" spans="1:6" ht="15" customHeight="1" thickBot="1">
      <c r="A99" s="45"/>
      <c r="B99" s="87" t="s">
        <v>95</v>
      </c>
      <c r="C99" s="69">
        <v>27000</v>
      </c>
      <c r="D99" s="62">
        <v>27000</v>
      </c>
      <c r="E99" s="69">
        <v>26718</v>
      </c>
      <c r="F99" s="84">
        <f>(E99/D99)*100</f>
        <v>98.95555555555555</v>
      </c>
    </row>
    <row r="100" spans="1:6" ht="15" customHeight="1">
      <c r="A100" s="55">
        <v>630</v>
      </c>
      <c r="B100" s="31" t="s">
        <v>34</v>
      </c>
      <c r="C100" s="57">
        <f>SUM(C103)</f>
        <v>4000</v>
      </c>
      <c r="D100" s="36">
        <f>SUM(D103)</f>
        <v>4000</v>
      </c>
      <c r="E100" s="57">
        <f>SUM(E103)</f>
        <v>0</v>
      </c>
      <c r="F100" s="11">
        <f>(E100/D100)*100</f>
        <v>0</v>
      </c>
    </row>
    <row r="101" spans="1:6" ht="15" customHeight="1">
      <c r="A101" s="41">
        <v>63003</v>
      </c>
      <c r="B101" s="24" t="s">
        <v>35</v>
      </c>
      <c r="C101" s="107">
        <f>SUM(C103)</f>
        <v>4000</v>
      </c>
      <c r="D101" s="46">
        <f>SUM(D103)</f>
        <v>4000</v>
      </c>
      <c r="E101" s="107">
        <f>SUM(E103)</f>
        <v>0</v>
      </c>
      <c r="F101" s="49">
        <f>(E101/D101)*100</f>
        <v>0</v>
      </c>
    </row>
    <row r="102" spans="1:6" ht="15" customHeight="1">
      <c r="A102" s="54"/>
      <c r="B102" s="24" t="s">
        <v>36</v>
      </c>
      <c r="C102" s="47"/>
      <c r="D102" s="48"/>
      <c r="E102" s="47"/>
      <c r="F102" s="49"/>
    </row>
    <row r="103" spans="1:6" ht="15" customHeight="1">
      <c r="A103" s="56">
        <v>6639</v>
      </c>
      <c r="B103" s="24" t="s">
        <v>40</v>
      </c>
      <c r="C103" s="58">
        <f>SUM(C107)</f>
        <v>4000</v>
      </c>
      <c r="D103" s="28">
        <f>SUM(D107)</f>
        <v>4000</v>
      </c>
      <c r="E103" s="58">
        <f>SUM(E107)</f>
        <v>0</v>
      </c>
      <c r="F103" s="49">
        <f>(E103/D103)*100</f>
        <v>0</v>
      </c>
    </row>
    <row r="104" spans="1:6" ht="15" customHeight="1">
      <c r="A104" s="42"/>
      <c r="B104" s="50" t="s">
        <v>41</v>
      </c>
      <c r="C104" s="29"/>
      <c r="D104" s="12"/>
      <c r="E104" s="29"/>
      <c r="F104" s="12"/>
    </row>
    <row r="105" spans="1:6" ht="15" customHeight="1">
      <c r="A105" s="42"/>
      <c r="B105" s="50" t="s">
        <v>42</v>
      </c>
      <c r="C105" s="29"/>
      <c r="D105" s="12"/>
      <c r="E105" s="29"/>
      <c r="F105" s="12"/>
    </row>
    <row r="106" spans="1:6" ht="15" customHeight="1">
      <c r="A106" s="42"/>
      <c r="B106" s="50" t="s">
        <v>43</v>
      </c>
      <c r="C106" s="29"/>
      <c r="D106" s="12"/>
      <c r="E106" s="29"/>
      <c r="F106" s="12"/>
    </row>
    <row r="107" spans="1:6" ht="15" customHeight="1">
      <c r="A107" s="42"/>
      <c r="B107" s="125" t="s">
        <v>38</v>
      </c>
      <c r="C107" s="60">
        <v>4000</v>
      </c>
      <c r="D107" s="61">
        <v>4000</v>
      </c>
      <c r="E107" s="60">
        <v>0</v>
      </c>
      <c r="F107" s="81">
        <f>(E107/D107)*100</f>
        <v>0</v>
      </c>
    </row>
    <row r="108" spans="1:6" ht="15" customHeight="1" thickBot="1">
      <c r="A108" s="42"/>
      <c r="B108" s="43" t="s">
        <v>39</v>
      </c>
      <c r="C108" s="29"/>
      <c r="D108" s="39"/>
      <c r="E108" s="29"/>
      <c r="F108" s="39"/>
    </row>
    <row r="109" spans="1:6" ht="15" customHeight="1">
      <c r="A109" s="3">
        <v>754</v>
      </c>
      <c r="B109" s="17" t="s">
        <v>17</v>
      </c>
      <c r="C109" s="25">
        <f>SUM(C111,C118)</f>
        <v>0</v>
      </c>
      <c r="D109" s="111">
        <f>SUM(D111,D118)</f>
        <v>26000</v>
      </c>
      <c r="E109" s="25">
        <f>SUM(E111,E118)</f>
        <v>25000</v>
      </c>
      <c r="F109" s="37">
        <f>(E109/D109*100)</f>
        <v>96.15384615384616</v>
      </c>
    </row>
    <row r="110" spans="1:6" ht="15" customHeight="1">
      <c r="A110" s="6"/>
      <c r="B110" s="89" t="s">
        <v>18</v>
      </c>
      <c r="C110" s="30"/>
      <c r="D110" s="112"/>
      <c r="E110" s="33"/>
      <c r="F110" s="34"/>
    </row>
    <row r="111" spans="1:6" ht="15" customHeight="1">
      <c r="A111" s="23">
        <v>75405</v>
      </c>
      <c r="B111" s="14" t="s">
        <v>51</v>
      </c>
      <c r="C111" s="46">
        <f>SUM(C112)</f>
        <v>0</v>
      </c>
      <c r="D111" s="29">
        <f>SUM(D112)</f>
        <v>25000</v>
      </c>
      <c r="E111" s="27">
        <f>SUM(E112)</f>
        <v>25000</v>
      </c>
      <c r="F111" s="10">
        <f>(E111/D111)*100</f>
        <v>100</v>
      </c>
    </row>
    <row r="112" spans="1:6" ht="15" customHeight="1">
      <c r="A112" s="23">
        <v>6170</v>
      </c>
      <c r="B112" s="14" t="s">
        <v>96</v>
      </c>
      <c r="C112" s="59">
        <f>SUM(C115)</f>
        <v>0</v>
      </c>
      <c r="D112" s="113">
        <f>SUM(D115)</f>
        <v>25000</v>
      </c>
      <c r="E112" s="59">
        <f>SUM(E115)</f>
        <v>25000</v>
      </c>
      <c r="F112" s="10">
        <f>(E112/D112)*100</f>
        <v>100</v>
      </c>
    </row>
    <row r="113" spans="1:6" ht="15" customHeight="1">
      <c r="A113" s="6"/>
      <c r="B113" s="40" t="s">
        <v>97</v>
      </c>
      <c r="C113" s="46"/>
      <c r="D113" s="47"/>
      <c r="E113" s="48"/>
      <c r="F113" s="88"/>
    </row>
    <row r="114" spans="1:6" ht="15" customHeight="1">
      <c r="A114" s="6"/>
      <c r="B114" s="40" t="s">
        <v>98</v>
      </c>
      <c r="C114" s="46"/>
      <c r="D114" s="47"/>
      <c r="E114" s="48"/>
      <c r="F114" s="88"/>
    </row>
    <row r="115" spans="1:6" ht="15" customHeight="1">
      <c r="A115" s="6"/>
      <c r="B115" s="72" t="s">
        <v>99</v>
      </c>
      <c r="C115" s="64">
        <v>0</v>
      </c>
      <c r="D115" s="60">
        <v>25000</v>
      </c>
      <c r="E115" s="64">
        <v>25000</v>
      </c>
      <c r="F115" s="67">
        <f>(E115/D115)*100</f>
        <v>100</v>
      </c>
    </row>
    <row r="116" spans="1:6" ht="15" customHeight="1">
      <c r="A116" s="6"/>
      <c r="B116" s="72" t="s">
        <v>100</v>
      </c>
      <c r="C116" s="64"/>
      <c r="D116" s="60"/>
      <c r="E116" s="64"/>
      <c r="F116" s="67"/>
    </row>
    <row r="117" spans="1:6" ht="15" customHeight="1">
      <c r="A117" s="6"/>
      <c r="B117" s="65" t="s">
        <v>101</v>
      </c>
      <c r="C117" s="69"/>
      <c r="D117" s="62"/>
      <c r="E117" s="69"/>
      <c r="F117" s="108"/>
    </row>
    <row r="118" spans="1:6" ht="15" customHeight="1">
      <c r="A118" s="23">
        <v>75412</v>
      </c>
      <c r="B118" s="14" t="s">
        <v>102</v>
      </c>
      <c r="C118" s="90">
        <f>SUM(C119)</f>
        <v>0</v>
      </c>
      <c r="D118" s="114">
        <f>SUM(D119)</f>
        <v>1000</v>
      </c>
      <c r="E118" s="90">
        <f>SUM(E119)</f>
        <v>0</v>
      </c>
      <c r="F118" s="10">
        <f>(E118/D118)*100</f>
        <v>0</v>
      </c>
    </row>
    <row r="119" spans="1:7" ht="15" customHeight="1">
      <c r="A119" s="23">
        <v>6300</v>
      </c>
      <c r="B119" s="14" t="s">
        <v>103</v>
      </c>
      <c r="C119" s="59">
        <f>SUM(C124)</f>
        <v>0</v>
      </c>
      <c r="D119" s="113">
        <f>SUM(D124)</f>
        <v>1000</v>
      </c>
      <c r="E119" s="59">
        <f>SUM(E124)</f>
        <v>0</v>
      </c>
      <c r="F119" s="10">
        <f>(E119/D119)*100</f>
        <v>0</v>
      </c>
      <c r="G119" s="35"/>
    </row>
    <row r="120" spans="1:7" ht="15" customHeight="1">
      <c r="A120" s="23"/>
      <c r="B120" s="14" t="s">
        <v>104</v>
      </c>
      <c r="C120" s="59"/>
      <c r="D120" s="113"/>
      <c r="E120" s="59"/>
      <c r="F120" s="10"/>
      <c r="G120" s="35"/>
    </row>
    <row r="121" spans="1:7" ht="15" customHeight="1">
      <c r="A121" s="23"/>
      <c r="B121" s="14" t="s">
        <v>107</v>
      </c>
      <c r="C121" s="59"/>
      <c r="D121" s="113"/>
      <c r="E121" s="59"/>
      <c r="F121" s="10"/>
      <c r="G121" s="35"/>
    </row>
    <row r="122" spans="1:7" ht="15" customHeight="1">
      <c r="A122" s="23"/>
      <c r="B122" s="14" t="s">
        <v>105</v>
      </c>
      <c r="C122" s="59"/>
      <c r="D122" s="113"/>
      <c r="E122" s="59"/>
      <c r="F122" s="10"/>
      <c r="G122" s="35"/>
    </row>
    <row r="123" spans="1:7" ht="15" customHeight="1">
      <c r="A123" s="23"/>
      <c r="B123" s="14" t="s">
        <v>106</v>
      </c>
      <c r="C123" s="59"/>
      <c r="D123" s="113"/>
      <c r="E123" s="59"/>
      <c r="F123" s="10"/>
      <c r="G123" s="35"/>
    </row>
    <row r="124" spans="1:6" ht="15" customHeight="1">
      <c r="A124" s="23"/>
      <c r="B124" s="72" t="s">
        <v>108</v>
      </c>
      <c r="C124" s="64">
        <v>0</v>
      </c>
      <c r="D124" s="60">
        <v>1000</v>
      </c>
      <c r="E124" s="64">
        <v>0</v>
      </c>
      <c r="F124" s="67">
        <f>(E124/D124)*100</f>
        <v>0</v>
      </c>
    </row>
    <row r="125" spans="1:6" ht="15" customHeight="1">
      <c r="A125" s="23"/>
      <c r="B125" s="72" t="s">
        <v>109</v>
      </c>
      <c r="C125" s="64"/>
      <c r="D125" s="60"/>
      <c r="E125" s="66"/>
      <c r="F125" s="67"/>
    </row>
    <row r="126" spans="1:6" ht="15" customHeight="1">
      <c r="A126" s="23"/>
      <c r="B126" s="72" t="s">
        <v>110</v>
      </c>
      <c r="C126" s="64"/>
      <c r="D126" s="60"/>
      <c r="E126" s="66"/>
      <c r="F126" s="67"/>
    </row>
    <row r="127" spans="1:6" ht="15" customHeight="1" thickBot="1">
      <c r="A127" s="82"/>
      <c r="B127" s="110" t="s">
        <v>111</v>
      </c>
      <c r="C127" s="70"/>
      <c r="D127" s="115"/>
      <c r="E127" s="71"/>
      <c r="F127" s="83"/>
    </row>
    <row r="128" spans="1:6" ht="15" customHeight="1">
      <c r="A128" s="6">
        <v>801</v>
      </c>
      <c r="B128" s="109" t="s">
        <v>15</v>
      </c>
      <c r="C128" s="30">
        <f>SUM(C129)</f>
        <v>2553300</v>
      </c>
      <c r="D128" s="30">
        <f>SUM(D129)</f>
        <v>1453233.12</v>
      </c>
      <c r="E128" s="30">
        <f>SUM(E129)</f>
        <v>11516</v>
      </c>
      <c r="F128" s="13">
        <f>(E128/D128)*100</f>
        <v>0.7924399631079148</v>
      </c>
    </row>
    <row r="129" spans="1:6" ht="15" customHeight="1">
      <c r="A129" s="38">
        <v>80130</v>
      </c>
      <c r="B129" s="40" t="s">
        <v>37</v>
      </c>
      <c r="C129" s="46">
        <f>SUM(C130,C139,C140)</f>
        <v>2553300</v>
      </c>
      <c r="D129" s="46">
        <f>SUM(D130,D139,D140)</f>
        <v>1453233.12</v>
      </c>
      <c r="E129" s="46">
        <f>SUM(E130,E139,E140)</f>
        <v>11516</v>
      </c>
      <c r="F129" s="10">
        <f>(E129/D129)*100</f>
        <v>0.7924399631079148</v>
      </c>
    </row>
    <row r="130" spans="1:6" ht="15" customHeight="1">
      <c r="A130" s="38">
        <v>6050</v>
      </c>
      <c r="B130" s="40" t="s">
        <v>10</v>
      </c>
      <c r="C130" s="48">
        <f>SUM(C131,C134)</f>
        <v>1000000</v>
      </c>
      <c r="D130" s="48">
        <f>SUM(D131,D134)</f>
        <v>1453233.12</v>
      </c>
      <c r="E130" s="48">
        <f>SUM(E131,E134)</f>
        <v>11516</v>
      </c>
      <c r="F130" s="10">
        <f>(E130/D130)*100</f>
        <v>0.7924399631079148</v>
      </c>
    </row>
    <row r="131" spans="1:6" ht="15" customHeight="1">
      <c r="A131" s="15"/>
      <c r="B131" s="72" t="s">
        <v>112</v>
      </c>
      <c r="C131" s="64">
        <v>1000000</v>
      </c>
      <c r="D131" s="60">
        <v>602233.12</v>
      </c>
      <c r="E131" s="64">
        <v>2000</v>
      </c>
      <c r="F131" s="67">
        <f>(E131/D131)*100</f>
        <v>0.3320973114198701</v>
      </c>
    </row>
    <row r="132" spans="1:6" ht="15" customHeight="1">
      <c r="A132" s="15"/>
      <c r="B132" s="72" t="s">
        <v>115</v>
      </c>
      <c r="C132" s="64"/>
      <c r="D132" s="68"/>
      <c r="E132" s="66"/>
      <c r="F132" s="75"/>
    </row>
    <row r="133" spans="1:6" ht="15" customHeight="1">
      <c r="A133" s="15"/>
      <c r="B133" s="100" t="s">
        <v>114</v>
      </c>
      <c r="C133" s="69"/>
      <c r="D133" s="76"/>
      <c r="E133" s="116"/>
      <c r="F133" s="78"/>
    </row>
    <row r="134" spans="1:6" ht="15" customHeight="1">
      <c r="A134" s="15"/>
      <c r="B134" s="72" t="s">
        <v>27</v>
      </c>
      <c r="C134" s="64">
        <v>0</v>
      </c>
      <c r="D134" s="60">
        <v>851000</v>
      </c>
      <c r="E134" s="64">
        <v>9516</v>
      </c>
      <c r="F134" s="67">
        <f>(E134/D134)*100</f>
        <v>1.118213866039953</v>
      </c>
    </row>
    <row r="135" spans="1:6" ht="15" customHeight="1">
      <c r="A135" s="15"/>
      <c r="B135" s="72" t="s">
        <v>116</v>
      </c>
      <c r="C135" s="64"/>
      <c r="D135" s="68"/>
      <c r="E135" s="73"/>
      <c r="F135" s="67"/>
    </row>
    <row r="136" spans="1:6" ht="15" customHeight="1">
      <c r="A136" s="15"/>
      <c r="B136" s="72" t="s">
        <v>117</v>
      </c>
      <c r="C136" s="64"/>
      <c r="D136" s="68"/>
      <c r="E136" s="73"/>
      <c r="F136" s="67"/>
    </row>
    <row r="137" spans="1:6" ht="15" customHeight="1">
      <c r="A137" s="15"/>
      <c r="B137" s="72" t="s">
        <v>113</v>
      </c>
      <c r="C137" s="64"/>
      <c r="D137" s="68"/>
      <c r="E137" s="73"/>
      <c r="F137" s="67"/>
    </row>
    <row r="138" spans="1:6" ht="15" customHeight="1">
      <c r="A138" s="15"/>
      <c r="B138" s="100" t="s">
        <v>114</v>
      </c>
      <c r="C138" s="69"/>
      <c r="D138" s="76"/>
      <c r="E138" s="77"/>
      <c r="F138" s="108"/>
    </row>
    <row r="139" spans="1:6" ht="15" customHeight="1">
      <c r="A139" s="38">
        <v>6058</v>
      </c>
      <c r="B139" s="40" t="s">
        <v>10</v>
      </c>
      <c r="C139" s="48">
        <v>1320305</v>
      </c>
      <c r="D139" s="47">
        <v>0</v>
      </c>
      <c r="E139" s="49">
        <v>0</v>
      </c>
      <c r="F139" s="10">
        <v>0</v>
      </c>
    </row>
    <row r="140" spans="1:6" ht="15" customHeight="1">
      <c r="A140" s="38">
        <v>6059</v>
      </c>
      <c r="B140" s="40" t="s">
        <v>10</v>
      </c>
      <c r="C140" s="48">
        <v>232995</v>
      </c>
      <c r="D140" s="48">
        <v>0</v>
      </c>
      <c r="E140" s="47">
        <v>0</v>
      </c>
      <c r="F140" s="10">
        <v>0</v>
      </c>
    </row>
    <row r="141" spans="1:6" ht="15" customHeight="1">
      <c r="A141" s="15"/>
      <c r="B141" s="72" t="s">
        <v>27</v>
      </c>
      <c r="C141" s="64"/>
      <c r="D141" s="68"/>
      <c r="E141" s="81"/>
      <c r="F141" s="74"/>
    </row>
    <row r="142" spans="1:6" ht="15" customHeight="1">
      <c r="A142" s="15"/>
      <c r="B142" s="72" t="s">
        <v>116</v>
      </c>
      <c r="C142" s="79"/>
      <c r="D142" s="79"/>
      <c r="E142" s="73"/>
      <c r="F142" s="75"/>
    </row>
    <row r="143" spans="1:6" ht="15" customHeight="1">
      <c r="A143" s="15"/>
      <c r="B143" s="72" t="s">
        <v>117</v>
      </c>
      <c r="C143" s="79"/>
      <c r="D143" s="79"/>
      <c r="E143" s="73"/>
      <c r="F143" s="75"/>
    </row>
    <row r="144" spans="1:6" ht="15" customHeight="1">
      <c r="A144" s="15"/>
      <c r="B144" s="72" t="s">
        <v>113</v>
      </c>
      <c r="C144" s="92"/>
      <c r="D144" s="91"/>
      <c r="E144" s="73"/>
      <c r="F144" s="75"/>
    </row>
    <row r="145" spans="1:6" ht="15" customHeight="1" thickBot="1">
      <c r="A145" s="15"/>
      <c r="B145" s="65" t="s">
        <v>114</v>
      </c>
      <c r="C145" s="93"/>
      <c r="D145" s="94"/>
      <c r="E145" s="77"/>
      <c r="F145" s="78"/>
    </row>
    <row r="146" spans="1:6" ht="15" customHeight="1">
      <c r="A146" s="3">
        <v>851</v>
      </c>
      <c r="B146" s="3" t="s">
        <v>14</v>
      </c>
      <c r="C146" s="25">
        <f aca="true" t="shared" si="0" ref="C146:E147">SUM(C147)</f>
        <v>0</v>
      </c>
      <c r="D146" s="25">
        <f t="shared" si="0"/>
        <v>617949.69</v>
      </c>
      <c r="E146" s="95">
        <f t="shared" si="0"/>
        <v>278654.4</v>
      </c>
      <c r="F146" s="97">
        <f>(E146/D146)*100</f>
        <v>45.09337968921063</v>
      </c>
    </row>
    <row r="147" spans="1:6" ht="15" customHeight="1">
      <c r="A147" s="51">
        <v>85111</v>
      </c>
      <c r="B147" s="52" t="s">
        <v>28</v>
      </c>
      <c r="C147" s="48">
        <f t="shared" si="0"/>
        <v>0</v>
      </c>
      <c r="D147" s="48">
        <f t="shared" si="0"/>
        <v>617949.69</v>
      </c>
      <c r="E147" s="48">
        <f t="shared" si="0"/>
        <v>278654.4</v>
      </c>
      <c r="F147" s="49">
        <f>(E147/D147)*100</f>
        <v>45.09337968921063</v>
      </c>
    </row>
    <row r="148" spans="1:6" ht="15" customHeight="1">
      <c r="A148" s="51">
        <v>6220</v>
      </c>
      <c r="B148" s="52" t="s">
        <v>29</v>
      </c>
      <c r="C148" s="48">
        <f>SUM(C153,C154,C155)</f>
        <v>0</v>
      </c>
      <c r="D148" s="48">
        <f>SUM(D153,D154,D155)</f>
        <v>617949.69</v>
      </c>
      <c r="E148" s="48">
        <f>SUM(E153,E154,E155)</f>
        <v>278654.4</v>
      </c>
      <c r="F148" s="10">
        <f>(E148/D148)*100</f>
        <v>45.09337968921063</v>
      </c>
    </row>
    <row r="149" spans="1:6" ht="15" customHeight="1">
      <c r="A149" s="51"/>
      <c r="B149" s="52" t="s">
        <v>30</v>
      </c>
      <c r="C149" s="48"/>
      <c r="D149" s="48"/>
      <c r="E149" s="96"/>
      <c r="F149" s="98"/>
    </row>
    <row r="150" spans="1:6" ht="15" customHeight="1">
      <c r="A150" s="51"/>
      <c r="B150" s="53" t="s">
        <v>31</v>
      </c>
      <c r="C150" s="48"/>
      <c r="D150" s="48"/>
      <c r="E150" s="96"/>
      <c r="F150" s="98"/>
    </row>
    <row r="151" spans="1:6" ht="15" customHeight="1">
      <c r="A151" s="51"/>
      <c r="B151" s="53" t="s">
        <v>32</v>
      </c>
      <c r="C151" s="48"/>
      <c r="D151" s="48"/>
      <c r="E151" s="96"/>
      <c r="F151" s="98"/>
    </row>
    <row r="152" spans="1:6" ht="15" customHeight="1">
      <c r="A152" s="51"/>
      <c r="B152" s="53" t="s">
        <v>33</v>
      </c>
      <c r="C152" s="48"/>
      <c r="D152" s="48"/>
      <c r="E152" s="96"/>
      <c r="F152" s="98"/>
    </row>
    <row r="153" spans="1:6" ht="15" customHeight="1">
      <c r="A153" s="51"/>
      <c r="B153" s="80" t="s">
        <v>120</v>
      </c>
      <c r="C153" s="64">
        <v>0</v>
      </c>
      <c r="D153" s="64">
        <v>255000</v>
      </c>
      <c r="E153" s="99">
        <v>0</v>
      </c>
      <c r="F153" s="61">
        <f>(E153/D153)*100</f>
        <v>0</v>
      </c>
    </row>
    <row r="154" spans="1:6" ht="15" customHeight="1">
      <c r="A154" s="51"/>
      <c r="B154" s="118" t="s">
        <v>121</v>
      </c>
      <c r="C154" s="119">
        <v>0</v>
      </c>
      <c r="D154" s="119">
        <v>50000</v>
      </c>
      <c r="E154" s="120">
        <v>0</v>
      </c>
      <c r="F154" s="121">
        <f>(E154/D154)*100</f>
        <v>0</v>
      </c>
    </row>
    <row r="155" spans="1:6" ht="15" customHeight="1">
      <c r="A155" s="51"/>
      <c r="B155" s="80" t="s">
        <v>118</v>
      </c>
      <c r="C155" s="64">
        <v>0</v>
      </c>
      <c r="D155" s="64">
        <v>312949.69</v>
      </c>
      <c r="E155" s="99">
        <v>278654.4</v>
      </c>
      <c r="F155" s="61">
        <f>(E155/D155)*100</f>
        <v>89.04127689022476</v>
      </c>
    </row>
    <row r="156" spans="1:6" ht="15" customHeight="1" thickBot="1">
      <c r="A156" s="51"/>
      <c r="B156" s="117" t="s">
        <v>119</v>
      </c>
      <c r="C156" s="122"/>
      <c r="D156" s="116"/>
      <c r="E156" s="123"/>
      <c r="F156" s="108"/>
    </row>
    <row r="157" spans="1:6" ht="15" customHeight="1" thickBot="1">
      <c r="A157" s="18"/>
      <c r="B157" s="19" t="s">
        <v>11</v>
      </c>
      <c r="C157" s="32">
        <f>SUM(C14,C100,C109,C128,C146)</f>
        <v>19983369.78</v>
      </c>
      <c r="D157" s="32">
        <f>SUM(D14,D100,D109,D128,D146)</f>
        <v>19222552.590000004</v>
      </c>
      <c r="E157" s="32">
        <f>SUM(E14,E100,E109,E128,E146)</f>
        <v>525392.25</v>
      </c>
      <c r="F157" s="20">
        <f>(E157/D157)*100</f>
        <v>2.733207504779155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2010-08-03T10:40:22Z</cp:lastPrinted>
  <dcterms:created xsi:type="dcterms:W3CDTF">1997-02-26T13:46:56Z</dcterms:created>
  <dcterms:modified xsi:type="dcterms:W3CDTF">2010-08-30T11:06:08Z</dcterms:modified>
  <cp:category/>
  <cp:version/>
  <cp:contentType/>
  <cp:contentStatus/>
</cp:coreProperties>
</file>