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<sst xmlns="http://schemas.openxmlformats.org/spreadsheetml/2006/main" count="166" uniqueCount="144">
  <si>
    <t>Dział</t>
  </si>
  <si>
    <t>Rozdział</t>
  </si>
  <si>
    <t>Paragraf</t>
  </si>
  <si>
    <t>Treść</t>
  </si>
  <si>
    <t>Uchwała</t>
  </si>
  <si>
    <t>Plan po zm.</t>
  </si>
  <si>
    <t>Wykonanie</t>
  </si>
  <si>
    <t>%</t>
  </si>
  <si>
    <t>Transport i łączność</t>
  </si>
  <si>
    <t>Drogi publiczne powiatowe</t>
  </si>
  <si>
    <t>Wydatki inwestycyjne jednostek budżet.</t>
  </si>
  <si>
    <t xml:space="preserve">Wydatki na zakupy inwestycjne </t>
  </si>
  <si>
    <t>OGÓŁEM INWESTYCJE</t>
  </si>
  <si>
    <t>5.Wydatki majątkowe</t>
  </si>
  <si>
    <t>Załącznik nr 2</t>
  </si>
  <si>
    <t>Administracja publiczna</t>
  </si>
  <si>
    <t>Starostwa powiatowe</t>
  </si>
  <si>
    <t>Ochrona zdrowia</t>
  </si>
  <si>
    <t>Oświata i wychowanie</t>
  </si>
  <si>
    <t>Wydatki na zakupy inwestycyjne</t>
  </si>
  <si>
    <t xml:space="preserve">Bezpieczeństwo publiczne i ochrona </t>
  </si>
  <si>
    <t>przeciwpożarowa</t>
  </si>
  <si>
    <t>elewacji i modernizacji kotł.budynku</t>
  </si>
  <si>
    <t xml:space="preserve"> Internatu,Sali gimnastycznej i stołówki</t>
  </si>
  <si>
    <t>*Termomodernizacja obiektu szkolnego</t>
  </si>
  <si>
    <t xml:space="preserve">(wymiana okien, docieplanie ścian </t>
  </si>
  <si>
    <t>zewnętrznych,docieplanie połci dachowej</t>
  </si>
  <si>
    <t xml:space="preserve">budynku głównego,docieplanie połci </t>
  </si>
  <si>
    <t>dachowej stołówki,wymiana drzwi</t>
  </si>
  <si>
    <t>zewnętrznych,modernizacja technologii</t>
  </si>
  <si>
    <t>kotłowni i inne prace z tym związane</t>
  </si>
  <si>
    <t>budżetowa</t>
  </si>
  <si>
    <t>*przebudowa dr.powiatowej Nr 1562N</t>
  </si>
  <si>
    <t>(dr.Nr1613Jabłonowo-Dyby)-Piotrkowo-</t>
  </si>
  <si>
    <t>*przebudowa dróg powiat.wraz z chodn-</t>
  </si>
  <si>
    <t>aktualizacją projektu budowlanego</t>
  </si>
  <si>
    <t>ikami i kanal.deszczową przebiegającą</t>
  </si>
  <si>
    <t xml:space="preserve"> przez m.Janowo i Komorowo wraz z </t>
  </si>
  <si>
    <t>*przebudowa dróg powiat na odcinku</t>
  </si>
  <si>
    <t>*przebudowa dróg powiat.na odcinku</t>
  </si>
  <si>
    <t>Nidzica-Zaborowo (dr.nr 1550N) w m.</t>
  </si>
  <si>
    <t>Safronka-Janowiec Kość.-Kuce droga</t>
  </si>
  <si>
    <t>Nr 1568N odc.przez m. Safronka droga</t>
  </si>
  <si>
    <t>Nr 1558N odc.Safronka-Janowiec Kość</t>
  </si>
  <si>
    <t>droga Nr 1560N odc. przez m.Janowiec</t>
  </si>
  <si>
    <t>Kość.droga Nr 1613N odc.Kuce-Janowiec</t>
  </si>
  <si>
    <t>poprawa stanu technicznego bud.oświaty</t>
  </si>
  <si>
    <t>m.Janowiec Kość.okres real.2007-2010</t>
  </si>
  <si>
    <t>*docieplanie wraz z wykonaniem</t>
  </si>
  <si>
    <t>Szpitale ogólne</t>
  </si>
  <si>
    <t>Dotacje celowe z budżetu na finansowanie</t>
  </si>
  <si>
    <t>lub dofinansowanie kosztów realizacji</t>
  </si>
  <si>
    <t>inwestycji i zakupów inwestycyjnych</t>
  </si>
  <si>
    <t>innych jednostek sektora finasów</t>
  </si>
  <si>
    <t>publicznych</t>
  </si>
  <si>
    <t>Dotacja celowa na pomoc finansową</t>
  </si>
  <si>
    <t xml:space="preserve"> udzielaną między j.s.t. na dofinansowanie</t>
  </si>
  <si>
    <t>własnych zadań inwestycyjnych i zakupów</t>
  </si>
  <si>
    <t>inwestycyjnych</t>
  </si>
  <si>
    <t>Turystyka</t>
  </si>
  <si>
    <t>Zadania w zakresie upowszechniania</t>
  </si>
  <si>
    <t>turystyki</t>
  </si>
  <si>
    <t xml:space="preserve">Szkoły zawodowe </t>
  </si>
  <si>
    <t>*znakowanie turystyczne regionu</t>
  </si>
  <si>
    <t>Warmii i Mazur</t>
  </si>
  <si>
    <t>UE-177650</t>
  </si>
  <si>
    <t>wk.w.31350</t>
  </si>
  <si>
    <t>UE-912 900</t>
  </si>
  <si>
    <t>wk.w.161 100</t>
  </si>
  <si>
    <t>Drogi publiczne  gminne</t>
  </si>
  <si>
    <t>dotacje celowe przekazane do samorzadu</t>
  </si>
  <si>
    <t>województwa na inwestycje i zakupy</t>
  </si>
  <si>
    <t>inwestycyjne realizowane na podstawie</t>
  </si>
  <si>
    <t>porozumień(umów) miedzy jst.</t>
  </si>
  <si>
    <t>II. Informacja o przebiegu wykonania wydatków budżetu Powiatu Nidzickiego</t>
  </si>
  <si>
    <t>za okres 01.01.2009 r. do 30.06.2009 r.</t>
  </si>
  <si>
    <t>na 2009 r.</t>
  </si>
  <si>
    <t>na 30.06.09 r.</t>
  </si>
  <si>
    <t>Bukowiec Wlk.(drNr1619N) wraz z oprac.</t>
  </si>
  <si>
    <t xml:space="preserve"> projektu bud. okres real.2007-2010</t>
  </si>
  <si>
    <t>Zakrzewo-Zalesie-Zaborowo w lokalizacji</t>
  </si>
  <si>
    <t>*przebudowa drogi powiat.Nr 1526 N</t>
  </si>
  <si>
    <t>* przebudowa drogi powiat. Nr 1552 N</t>
  </si>
  <si>
    <t>10+495 wraz z opracowaniem projektu</t>
  </si>
  <si>
    <t xml:space="preserve">budowlanego (w 2009 r. opracowanie </t>
  </si>
  <si>
    <t>projektu budowlanego)</t>
  </si>
  <si>
    <t>*budowa chodnika w ciągu dr. Nr 1589N</t>
  </si>
  <si>
    <t xml:space="preserve">*budowa chodnika dł. około 0,270 km </t>
  </si>
  <si>
    <t xml:space="preserve">oraz przejścia  przez rzekę w ciągu drogi </t>
  </si>
  <si>
    <t>powiat.Nr 1264N Leszcz-Jankowice-Rączki-</t>
  </si>
  <si>
    <t>Moczysko w m. Szkotowo wraz z oprac.</t>
  </si>
  <si>
    <t>*budowa punktów kontrolnych przystoso-</t>
  </si>
  <si>
    <t>wanych do pomiaru wymiarów, mas oraz</t>
  </si>
  <si>
    <t>nacisków na osie pojazdów ciężarowych</t>
  </si>
  <si>
    <t>w m. Napiwoda - szt.1</t>
  </si>
  <si>
    <t>projektu budowlanego) ok.real.2009-2010</t>
  </si>
  <si>
    <t>Piątki dł. 0,270 km ok..real.2007-2010</t>
  </si>
  <si>
    <t xml:space="preserve">Lipowo Kurkowskie-Łyna-Nidzica ETAP I </t>
  </si>
  <si>
    <t>(dr.pow Nr 1528 N Witramowo-Łyna-dr.woj.</t>
  </si>
  <si>
    <t>Kość. wraz z kanalizacją i chodnik.w</t>
  </si>
  <si>
    <t>*zakup koparko-ładowarki</t>
  </si>
  <si>
    <t>Nr 545 (Nidzica) w lokalizacji od km 11+</t>
  </si>
  <si>
    <t>756 do km 20+029,61 Nr 1264 N Leszcz-</t>
  </si>
  <si>
    <t xml:space="preserve">Moczysko w lokalizacji od km 25+741 do </t>
  </si>
  <si>
    <t>km 26+146,17 wraz z oprac.projkt.bud.</t>
  </si>
  <si>
    <t>*przebudowa drogi Napiwoda-Radomin-</t>
  </si>
  <si>
    <t>Łyna</t>
  </si>
  <si>
    <t>Gospodarka mieszkaniowa</t>
  </si>
  <si>
    <t>Pozostała działalność</t>
  </si>
  <si>
    <t>*pomoc finansowa dla Gminy Kamień</t>
  </si>
  <si>
    <t>Pomorski dla poszkodowanych w pożarze</t>
  </si>
  <si>
    <t>Komendy powiatowe Policji</t>
  </si>
  <si>
    <t>zadań inwestycyjnych</t>
  </si>
  <si>
    <t xml:space="preserve">Wpłaty jednostek na fundusz celowy </t>
  </si>
  <si>
    <t>na finansowanie lub dofinansowanie</t>
  </si>
  <si>
    <t>* zakup laserowego miernika prędkości</t>
  </si>
  <si>
    <t>dla Policji</t>
  </si>
  <si>
    <t>*zakup średniego samochodu</t>
  </si>
  <si>
    <t>ratowniczo-gaśniczego 4x4 dla KP PSP</t>
  </si>
  <si>
    <t xml:space="preserve">Komendy powiatowe Państwowej </t>
  </si>
  <si>
    <t>Straży Pożarnej</t>
  </si>
  <si>
    <t>w Nidzicy</t>
  </si>
  <si>
    <t>*projekt budowlany na budowę Sali</t>
  </si>
  <si>
    <t>gimnastycznej przy ZSRiO w Jagarzewie</t>
  </si>
  <si>
    <t xml:space="preserve"> przy ul.Wyborskiej 12.  Cel zadania-</t>
  </si>
  <si>
    <t xml:space="preserve">Cel zadania-poprawa stanu technicznego </t>
  </si>
  <si>
    <t>bud.oświaty</t>
  </si>
  <si>
    <t>*wymiana dachu na przychodni lekarsk.</t>
  </si>
  <si>
    <t>przy ul.Traugutta w Nidzicy</t>
  </si>
  <si>
    <t>*zakup kserokopiarki</t>
  </si>
  <si>
    <t>*zakup urządzenia do tworzenia kopii</t>
  </si>
  <si>
    <t>bezpieczeństwa i archiwizacji danych</t>
  </si>
  <si>
    <t>*termomodernizacja budynku przychodni</t>
  </si>
  <si>
    <t>przy ul. Traugutta w Nidzicy</t>
  </si>
  <si>
    <t>* zakup sprzętu na Blok Operacyjny</t>
  </si>
  <si>
    <t>w ramach Ifrastruktury społecznej Działania 3.2</t>
  </si>
  <si>
    <t>*wykonanie projektu Termomodernizacji</t>
  </si>
  <si>
    <t xml:space="preserve">istniejącego zespołu budynków przy </t>
  </si>
  <si>
    <t>ul. Wyborskiej 12</t>
  </si>
  <si>
    <t>Waplewo-Żelazno w lokalizacji 9+999 do</t>
  </si>
  <si>
    <t>0+000-7+120</t>
  </si>
  <si>
    <t>30.06.2009r.</t>
  </si>
  <si>
    <t>do Uchwały Zarządu nr160/09</t>
  </si>
  <si>
    <t xml:space="preserve">z dnia 28.08.2009r.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</si>
</sst>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</numFmts>
  <fonts count="9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0" fillId="0" borderId="1" xfId="0" applyNumberFormat="1" applyBorder="1" applyAlignment="1">
      <alignment/>
    </xf>
    <xf numFmtId="2" fontId="3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3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2" fontId="3" fillId="2" borderId="9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3" fillId="0" borderId="4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/>
    </xf>
    <xf numFmtId="4" fontId="2" fillId="0" borderId="0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6" fillId="2" borderId="2" xfId="0" applyNumberFormat="1" applyFont="1" applyFill="1" applyBorder="1" applyAlignment="1">
      <alignment/>
    </xf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Border="1" applyAlignment="1">
      <alignment/>
    </xf>
    <xf numFmtId="2" fontId="3" fillId="0" borderId="5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left"/>
    </xf>
    <xf numFmtId="4" fontId="7" fillId="0" borderId="6" xfId="0" applyNumberFormat="1" applyFont="1" applyBorder="1" applyAlignment="1">
      <alignment horizontal="left"/>
    </xf>
    <xf numFmtId="4" fontId="7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1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3" xfId="0" applyFont="1" applyBorder="1" applyAlignment="1">
      <alignment/>
    </xf>
    <xf numFmtId="4" fontId="7" fillId="0" borderId="16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4" fontId="7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4" fontId="7" fillId="0" borderId="14" xfId="0" applyNumberFormat="1" applyFont="1" applyBorder="1" applyAlignment="1">
      <alignment horizontal="left"/>
    </xf>
    <xf numFmtId="4" fontId="7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 topLeftCell="A1">
      <selection activeCell="D3" sqref="D3:F3"/>
    </sheetView>
  </sheetViews>
  <sheetFormatPr defaultColWidth="9.00390625" defaultRowHeight="12.75"/>
  <cols>
    <col min="1" max="1" width="6.875" style="0" customWidth="1"/>
    <col min="2" max="2" width="33.00390625" style="0" customWidth="1"/>
    <col min="3" max="4" width="13.875" style="0" customWidth="1"/>
    <col min="5" max="5" width="12.625" style="0" customWidth="1"/>
    <col min="6" max="6" width="6.75390625" style="0" customWidth="1"/>
    <col min="8" max="8" width="11.75390625" style="0" bestFit="1" customWidth="1"/>
  </cols>
  <sheetData>
    <row r="1" ht="12.75">
      <c r="D1" t="s">
        <v>14</v>
      </c>
    </row>
    <row r="2" spans="4:6" ht="12.75">
      <c r="D2" s="126" t="s">
        <v>142</v>
      </c>
      <c r="E2" s="126"/>
      <c r="F2" s="126"/>
    </row>
    <row r="3" spans="4:6" ht="12.75">
      <c r="D3" s="126" t="s">
        <v>143</v>
      </c>
      <c r="E3" s="126"/>
      <c r="F3" s="126"/>
    </row>
    <row r="5" spans="1:6" ht="15.75">
      <c r="A5" s="127" t="s">
        <v>74</v>
      </c>
      <c r="B5" s="127"/>
      <c r="C5" s="127"/>
      <c r="D5" s="127"/>
      <c r="E5" s="127"/>
      <c r="F5" s="127"/>
    </row>
    <row r="6" spans="1:6" ht="15.75">
      <c r="A6" s="127" t="s">
        <v>75</v>
      </c>
      <c r="B6" s="127"/>
      <c r="C6" s="127"/>
      <c r="D6" s="127"/>
      <c r="E6" s="127"/>
      <c r="F6" s="127"/>
    </row>
    <row r="7" spans="2:4" ht="12.75">
      <c r="B7" s="128"/>
      <c r="C7" s="128"/>
      <c r="D7" s="128"/>
    </row>
    <row r="8" spans="2:4" ht="15">
      <c r="B8" s="125" t="s">
        <v>13</v>
      </c>
      <c r="C8" s="125"/>
      <c r="D8" s="125"/>
    </row>
    <row r="9" ht="13.5" thickBot="1"/>
    <row r="10" spans="1:6" ht="15" customHeight="1">
      <c r="A10" s="4" t="s">
        <v>0</v>
      </c>
      <c r="B10" s="5" t="s">
        <v>3</v>
      </c>
      <c r="C10" s="4" t="s">
        <v>4</v>
      </c>
      <c r="D10" s="6" t="s">
        <v>5</v>
      </c>
      <c r="E10" s="4" t="s">
        <v>6</v>
      </c>
      <c r="F10" s="23" t="s">
        <v>7</v>
      </c>
    </row>
    <row r="11" spans="1:6" ht="15" customHeight="1">
      <c r="A11" s="7" t="s">
        <v>1</v>
      </c>
      <c r="B11" s="8"/>
      <c r="C11" s="7" t="s">
        <v>31</v>
      </c>
      <c r="D11" s="8" t="s">
        <v>141</v>
      </c>
      <c r="E11" s="7" t="s">
        <v>77</v>
      </c>
      <c r="F11" s="24">
        <v>0.2111111111111111</v>
      </c>
    </row>
    <row r="12" spans="1:6" ht="15" customHeight="1" thickBot="1">
      <c r="A12" s="9" t="s">
        <v>2</v>
      </c>
      <c r="B12" s="10"/>
      <c r="C12" s="9" t="s">
        <v>76</v>
      </c>
      <c r="D12" s="10"/>
      <c r="E12" s="9"/>
      <c r="F12" s="9"/>
    </row>
    <row r="13" spans="1:6" ht="12" customHeight="1" thickBot="1">
      <c r="A13" s="2">
        <v>1</v>
      </c>
      <c r="B13" s="3">
        <v>2</v>
      </c>
      <c r="C13" s="2">
        <v>3</v>
      </c>
      <c r="D13" s="3">
        <v>4</v>
      </c>
      <c r="E13" s="2">
        <v>5</v>
      </c>
      <c r="F13" s="2">
        <v>6</v>
      </c>
    </row>
    <row r="14" spans="1:6" ht="15" customHeight="1">
      <c r="A14" s="18">
        <v>600</v>
      </c>
      <c r="B14" s="19" t="s">
        <v>8</v>
      </c>
      <c r="C14" s="27">
        <f>SUM(C15,C71)</f>
        <v>16436337</v>
      </c>
      <c r="D14" s="111">
        <f>SUM(D15,D71)</f>
        <v>15977095.31</v>
      </c>
      <c r="E14" s="27">
        <f>SUM(E15,E71)</f>
        <v>585411.26</v>
      </c>
      <c r="F14" s="12">
        <f>(E14/D14)*100</f>
        <v>3.664065642980758</v>
      </c>
    </row>
    <row r="15" spans="1:6" ht="15" customHeight="1">
      <c r="A15" s="17">
        <v>60014</v>
      </c>
      <c r="B15" s="16" t="s">
        <v>9</v>
      </c>
      <c r="C15" s="28">
        <f>SUM(C16,C45,C53,C69)</f>
        <v>15936337</v>
      </c>
      <c r="D15" s="112">
        <f>SUM(D16,D45,D53,D69)</f>
        <v>15557900</v>
      </c>
      <c r="E15" s="28">
        <f>SUM(E16,E45,E53,E69)</f>
        <v>250100</v>
      </c>
      <c r="F15" s="11">
        <f>(E15/D15)*100</f>
        <v>1.607543434525225</v>
      </c>
    </row>
    <row r="16" spans="1:6" ht="15" customHeight="1">
      <c r="A16" s="17">
        <v>6050</v>
      </c>
      <c r="B16" s="16" t="s">
        <v>10</v>
      </c>
      <c r="C16" s="30">
        <f>SUM(C17,C21,C25,C28,C33,C36,C41)</f>
        <v>4450000</v>
      </c>
      <c r="D16" s="46">
        <f>SUM(D17,D21,D25,D28,D33,D36,D41)</f>
        <v>4071563</v>
      </c>
      <c r="E16" s="30">
        <f>SUM(E17,E21,E25,E28,E33,E36,E41)</f>
        <v>0</v>
      </c>
      <c r="F16" s="11">
        <f>(E16/D16)*100</f>
        <v>0</v>
      </c>
    </row>
    <row r="17" spans="1:6" ht="15" customHeight="1">
      <c r="A17" s="17"/>
      <c r="B17" s="83" t="s">
        <v>32</v>
      </c>
      <c r="C17" s="69">
        <v>700000</v>
      </c>
      <c r="D17" s="65">
        <v>700000</v>
      </c>
      <c r="E17" s="69">
        <v>0</v>
      </c>
      <c r="F17" s="66">
        <f>(E17/D17)*100</f>
        <v>0</v>
      </c>
    </row>
    <row r="18" spans="1:6" ht="15" customHeight="1">
      <c r="A18" s="17"/>
      <c r="B18" s="83" t="s">
        <v>33</v>
      </c>
      <c r="C18" s="69"/>
      <c r="D18" s="65"/>
      <c r="E18" s="69"/>
      <c r="F18" s="66"/>
    </row>
    <row r="19" spans="1:8" ht="15" customHeight="1">
      <c r="A19" s="17"/>
      <c r="B19" s="83" t="s">
        <v>78</v>
      </c>
      <c r="C19" s="69"/>
      <c r="D19" s="65"/>
      <c r="E19" s="69"/>
      <c r="F19" s="66"/>
      <c r="H19" s="46"/>
    </row>
    <row r="20" spans="1:6" ht="15" customHeight="1">
      <c r="A20" s="17"/>
      <c r="B20" s="70" t="s">
        <v>79</v>
      </c>
      <c r="C20" s="80"/>
      <c r="D20" s="67"/>
      <c r="E20" s="80"/>
      <c r="F20" s="68"/>
    </row>
    <row r="21" spans="1:6" ht="15" customHeight="1">
      <c r="A21" s="17"/>
      <c r="B21" s="83" t="s">
        <v>34</v>
      </c>
      <c r="C21" s="69">
        <v>1650000</v>
      </c>
      <c r="D21" s="65">
        <v>1538563</v>
      </c>
      <c r="E21" s="69">
        <v>0</v>
      </c>
      <c r="F21" s="66">
        <f>(E21/D21)*100</f>
        <v>0</v>
      </c>
    </row>
    <row r="22" spans="1:6" ht="15" customHeight="1">
      <c r="A22" s="17"/>
      <c r="B22" s="83" t="s">
        <v>36</v>
      </c>
      <c r="C22" s="69"/>
      <c r="D22" s="65"/>
      <c r="E22" s="69"/>
      <c r="F22" s="66"/>
    </row>
    <row r="23" spans="1:6" ht="15" customHeight="1">
      <c r="A23" s="17"/>
      <c r="B23" s="83" t="s">
        <v>37</v>
      </c>
      <c r="C23" s="69"/>
      <c r="D23" s="65"/>
      <c r="E23" s="69"/>
      <c r="F23" s="66"/>
    </row>
    <row r="24" spans="1:6" ht="15" customHeight="1">
      <c r="A24" s="17"/>
      <c r="B24" s="70" t="s">
        <v>35</v>
      </c>
      <c r="C24" s="80"/>
      <c r="D24" s="67"/>
      <c r="E24" s="80"/>
      <c r="F24" s="68"/>
    </row>
    <row r="25" spans="1:6" ht="15" customHeight="1">
      <c r="A25" s="17"/>
      <c r="B25" s="83" t="s">
        <v>82</v>
      </c>
      <c r="C25" s="69">
        <v>1650000</v>
      </c>
      <c r="D25" s="65">
        <v>1407000</v>
      </c>
      <c r="E25" s="69">
        <v>0</v>
      </c>
      <c r="F25" s="66">
        <f>(E25/D25)*100</f>
        <v>0</v>
      </c>
    </row>
    <row r="26" spans="1:6" ht="15" customHeight="1">
      <c r="A26" s="97"/>
      <c r="B26" s="83" t="s">
        <v>80</v>
      </c>
      <c r="C26" s="69"/>
      <c r="D26" s="65"/>
      <c r="E26" s="69"/>
      <c r="F26" s="66"/>
    </row>
    <row r="27" spans="1:6" ht="15" customHeight="1">
      <c r="A27" s="97"/>
      <c r="B27" s="70" t="s">
        <v>140</v>
      </c>
      <c r="C27" s="80"/>
      <c r="D27" s="67"/>
      <c r="E27" s="80"/>
      <c r="F27" s="68"/>
    </row>
    <row r="28" spans="1:6" ht="15" customHeight="1">
      <c r="A28" s="17"/>
      <c r="B28" s="83" t="s">
        <v>81</v>
      </c>
      <c r="C28" s="69">
        <v>20000</v>
      </c>
      <c r="D28" s="65">
        <v>29000</v>
      </c>
      <c r="E28" s="69">
        <v>0</v>
      </c>
      <c r="F28" s="66">
        <f>(E28/D28)*100</f>
        <v>0</v>
      </c>
    </row>
    <row r="29" spans="1:6" ht="15" customHeight="1">
      <c r="A29" s="97"/>
      <c r="B29" s="83" t="s">
        <v>139</v>
      </c>
      <c r="C29" s="69"/>
      <c r="D29" s="65"/>
      <c r="E29" s="69"/>
      <c r="F29" s="66"/>
    </row>
    <row r="30" spans="1:6" ht="15" customHeight="1">
      <c r="A30" s="17"/>
      <c r="B30" s="83" t="s">
        <v>83</v>
      </c>
      <c r="C30" s="69"/>
      <c r="D30" s="65"/>
      <c r="E30" s="69"/>
      <c r="F30" s="66"/>
    </row>
    <row r="31" spans="1:6" ht="15" customHeight="1">
      <c r="A31" s="17"/>
      <c r="B31" s="83" t="s">
        <v>84</v>
      </c>
      <c r="C31" s="69"/>
      <c r="D31" s="65"/>
      <c r="E31" s="69"/>
      <c r="F31" s="66"/>
    </row>
    <row r="32" spans="1:6" ht="15" customHeight="1">
      <c r="A32" s="17"/>
      <c r="B32" s="70" t="s">
        <v>95</v>
      </c>
      <c r="C32" s="80"/>
      <c r="D32" s="67"/>
      <c r="E32" s="80"/>
      <c r="F32" s="68"/>
    </row>
    <row r="33" spans="1:6" ht="15" customHeight="1">
      <c r="A33" s="17"/>
      <c r="B33" s="83" t="s">
        <v>86</v>
      </c>
      <c r="C33" s="69">
        <v>200000</v>
      </c>
      <c r="D33" s="65">
        <v>200000</v>
      </c>
      <c r="E33" s="69">
        <v>0</v>
      </c>
      <c r="F33" s="66">
        <f>(E33/D33)*100</f>
        <v>0</v>
      </c>
    </row>
    <row r="34" spans="1:6" ht="15" customHeight="1">
      <c r="A34" s="17"/>
      <c r="B34" s="83" t="s">
        <v>40</v>
      </c>
      <c r="C34" s="69"/>
      <c r="D34" s="65"/>
      <c r="E34" s="69"/>
      <c r="F34" s="66"/>
    </row>
    <row r="35" spans="1:6" ht="15" customHeight="1">
      <c r="A35" s="17"/>
      <c r="B35" s="70" t="s">
        <v>96</v>
      </c>
      <c r="C35" s="80"/>
      <c r="D35" s="67"/>
      <c r="E35" s="80"/>
      <c r="F35" s="68"/>
    </row>
    <row r="36" spans="1:6" ht="15" customHeight="1">
      <c r="A36" s="97"/>
      <c r="B36" s="83" t="s">
        <v>87</v>
      </c>
      <c r="C36" s="69">
        <v>130000</v>
      </c>
      <c r="D36" s="65">
        <v>130000</v>
      </c>
      <c r="E36" s="69">
        <v>0</v>
      </c>
      <c r="F36" s="66">
        <f>(E36/D36)*100</f>
        <v>0</v>
      </c>
    </row>
    <row r="37" spans="1:6" ht="15" customHeight="1">
      <c r="A37" s="97"/>
      <c r="B37" s="83" t="s">
        <v>88</v>
      </c>
      <c r="C37" s="69"/>
      <c r="D37" s="65"/>
      <c r="E37" s="69"/>
      <c r="F37" s="66"/>
    </row>
    <row r="38" spans="1:6" ht="15" customHeight="1">
      <c r="A38" s="97"/>
      <c r="B38" s="83" t="s">
        <v>89</v>
      </c>
      <c r="C38" s="69"/>
      <c r="D38" s="65"/>
      <c r="E38" s="69"/>
      <c r="F38" s="66"/>
    </row>
    <row r="39" spans="1:6" ht="15" customHeight="1">
      <c r="A39" s="97"/>
      <c r="B39" s="83" t="s">
        <v>90</v>
      </c>
      <c r="C39" s="69"/>
      <c r="D39" s="65"/>
      <c r="E39" s="69"/>
      <c r="F39" s="66"/>
    </row>
    <row r="40" spans="1:6" ht="15" customHeight="1">
      <c r="A40" s="97"/>
      <c r="B40" s="70" t="s">
        <v>85</v>
      </c>
      <c r="C40" s="80"/>
      <c r="D40" s="67"/>
      <c r="E40" s="80"/>
      <c r="F40" s="68"/>
    </row>
    <row r="41" spans="1:6" ht="15" customHeight="1">
      <c r="A41" s="97"/>
      <c r="B41" s="83" t="s">
        <v>91</v>
      </c>
      <c r="C41" s="69">
        <v>100000</v>
      </c>
      <c r="D41" s="100">
        <v>67000</v>
      </c>
      <c r="E41" s="69">
        <v>0</v>
      </c>
      <c r="F41" s="66">
        <f>(E41/D41)*100</f>
        <v>0</v>
      </c>
    </row>
    <row r="42" spans="1:6" ht="15" customHeight="1">
      <c r="A42" s="97"/>
      <c r="B42" s="83" t="s">
        <v>92</v>
      </c>
      <c r="C42" s="69"/>
      <c r="D42" s="65"/>
      <c r="E42" s="69"/>
      <c r="F42" s="66"/>
    </row>
    <row r="43" spans="1:6" ht="15" customHeight="1">
      <c r="A43" s="97"/>
      <c r="B43" s="83" t="s">
        <v>93</v>
      </c>
      <c r="C43" s="69"/>
      <c r="D43" s="65"/>
      <c r="E43" s="69"/>
      <c r="F43" s="66"/>
    </row>
    <row r="44" spans="1:6" ht="15" customHeight="1">
      <c r="A44" s="97"/>
      <c r="B44" s="70" t="s">
        <v>94</v>
      </c>
      <c r="C44" s="80"/>
      <c r="D44" s="67"/>
      <c r="E44" s="80"/>
      <c r="F44" s="68"/>
    </row>
    <row r="45" spans="1:6" ht="15" customHeight="1">
      <c r="A45" s="40">
        <v>6058</v>
      </c>
      <c r="B45" s="42" t="s">
        <v>10</v>
      </c>
      <c r="C45" s="50">
        <f>SUM(C46)</f>
        <v>7413299</v>
      </c>
      <c r="D45" s="49">
        <f>SUM(D46)</f>
        <v>7413299</v>
      </c>
      <c r="E45" s="50">
        <f>SUM(E46)</f>
        <v>0</v>
      </c>
      <c r="F45" s="66">
        <f>(E45/D45)*100</f>
        <v>0</v>
      </c>
    </row>
    <row r="46" spans="1:6" ht="15" customHeight="1">
      <c r="A46" s="40"/>
      <c r="B46" s="83" t="s">
        <v>38</v>
      </c>
      <c r="C46" s="69">
        <v>7413299</v>
      </c>
      <c r="D46" s="65">
        <v>7413299</v>
      </c>
      <c r="E46" s="69">
        <v>0</v>
      </c>
      <c r="F46" s="66">
        <f>(E46/D46)*100</f>
        <v>0</v>
      </c>
    </row>
    <row r="47" spans="1:6" ht="15" customHeight="1">
      <c r="A47" s="40"/>
      <c r="B47" s="83" t="s">
        <v>97</v>
      </c>
      <c r="C47" s="69"/>
      <c r="D47" s="65"/>
      <c r="E47" s="69"/>
      <c r="F47" s="66"/>
    </row>
    <row r="48" spans="1:6" ht="15" customHeight="1">
      <c r="A48" s="40"/>
      <c r="B48" s="83" t="s">
        <v>98</v>
      </c>
      <c r="C48" s="69"/>
      <c r="D48" s="65"/>
      <c r="E48" s="69"/>
      <c r="F48" s="66"/>
    </row>
    <row r="49" spans="1:6" ht="15" customHeight="1">
      <c r="A49" s="40"/>
      <c r="B49" s="83" t="s">
        <v>101</v>
      </c>
      <c r="C49" s="69"/>
      <c r="D49" s="65"/>
      <c r="E49" s="69"/>
      <c r="F49" s="66"/>
    </row>
    <row r="50" spans="1:6" ht="15" customHeight="1">
      <c r="A50" s="40"/>
      <c r="B50" s="83" t="s">
        <v>102</v>
      </c>
      <c r="C50" s="69"/>
      <c r="D50" s="65"/>
      <c r="E50" s="69"/>
      <c r="F50" s="66"/>
    </row>
    <row r="51" spans="1:6" ht="15" customHeight="1">
      <c r="A51" s="40"/>
      <c r="B51" s="83" t="s">
        <v>103</v>
      </c>
      <c r="C51" s="69"/>
      <c r="D51" s="65"/>
      <c r="E51" s="69"/>
      <c r="F51" s="66"/>
    </row>
    <row r="52" spans="1:6" ht="15" customHeight="1">
      <c r="A52" s="40"/>
      <c r="B52" s="70" t="s">
        <v>104</v>
      </c>
      <c r="C52" s="80"/>
      <c r="D52" s="67"/>
      <c r="E52" s="80"/>
      <c r="F52" s="68"/>
    </row>
    <row r="53" spans="1:6" ht="15" customHeight="1">
      <c r="A53" s="40">
        <v>6059</v>
      </c>
      <c r="B53" s="42" t="s">
        <v>10</v>
      </c>
      <c r="C53" s="50">
        <f>SUM(C54,C61)</f>
        <v>3823038</v>
      </c>
      <c r="D53" s="49">
        <f>SUM(D54,D61)</f>
        <v>3823038</v>
      </c>
      <c r="E53" s="50">
        <f>SUM(E54,E61)</f>
        <v>8540</v>
      </c>
      <c r="F53" s="66">
        <f>(E53/D53)*100</f>
        <v>0.22338255596727002</v>
      </c>
    </row>
    <row r="54" spans="1:6" ht="15" customHeight="1">
      <c r="A54" s="98"/>
      <c r="B54" s="83" t="s">
        <v>38</v>
      </c>
      <c r="C54" s="69">
        <v>3758038</v>
      </c>
      <c r="D54" s="65">
        <v>3758038</v>
      </c>
      <c r="E54" s="69">
        <v>0</v>
      </c>
      <c r="F54" s="66">
        <f>(E54/D54)*100</f>
        <v>0</v>
      </c>
    </row>
    <row r="55" spans="1:6" ht="15" customHeight="1">
      <c r="A55" s="40"/>
      <c r="B55" s="83" t="s">
        <v>97</v>
      </c>
      <c r="C55" s="69"/>
      <c r="D55" s="65"/>
      <c r="E55" s="69"/>
      <c r="F55" s="66"/>
    </row>
    <row r="56" spans="1:6" ht="15" customHeight="1">
      <c r="A56" s="40"/>
      <c r="B56" s="83" t="s">
        <v>98</v>
      </c>
      <c r="C56" s="69"/>
      <c r="D56" s="65"/>
      <c r="E56" s="69"/>
      <c r="F56" s="66"/>
    </row>
    <row r="57" spans="1:6" ht="15" customHeight="1">
      <c r="A57" s="40"/>
      <c r="B57" s="83" t="s">
        <v>101</v>
      </c>
      <c r="C57" s="69"/>
      <c r="D57" s="65"/>
      <c r="E57" s="69"/>
      <c r="F57" s="66"/>
    </row>
    <row r="58" spans="1:6" ht="15" customHeight="1">
      <c r="A58" s="40"/>
      <c r="B58" s="83" t="s">
        <v>102</v>
      </c>
      <c r="C58" s="69"/>
      <c r="D58" s="65"/>
      <c r="E58" s="69"/>
      <c r="F58" s="66"/>
    </row>
    <row r="59" spans="1:6" ht="15" customHeight="1">
      <c r="A59" s="40"/>
      <c r="B59" s="83" t="s">
        <v>103</v>
      </c>
      <c r="C59" s="69"/>
      <c r="D59" s="65"/>
      <c r="E59" s="69"/>
      <c r="F59" s="66"/>
    </row>
    <row r="60" spans="1:6" ht="15" customHeight="1">
      <c r="A60" s="40"/>
      <c r="B60" s="70" t="s">
        <v>104</v>
      </c>
      <c r="C60" s="80"/>
      <c r="D60" s="67"/>
      <c r="E60" s="80"/>
      <c r="F60" s="68"/>
    </row>
    <row r="61" spans="1:6" ht="15" customHeight="1">
      <c r="A61" s="40"/>
      <c r="B61" s="83" t="s">
        <v>39</v>
      </c>
      <c r="C61" s="69">
        <v>65000</v>
      </c>
      <c r="D61" s="65">
        <v>65000</v>
      </c>
      <c r="E61" s="69">
        <v>8540</v>
      </c>
      <c r="F61" s="66">
        <f>(E61/D61)*100</f>
        <v>13.138461538461538</v>
      </c>
    </row>
    <row r="62" spans="1:6" ht="15" customHeight="1">
      <c r="A62" s="40"/>
      <c r="B62" s="83" t="s">
        <v>41</v>
      </c>
      <c r="C62" s="69"/>
      <c r="D62" s="65"/>
      <c r="E62" s="69"/>
      <c r="F62" s="66"/>
    </row>
    <row r="63" spans="1:6" ht="15" customHeight="1">
      <c r="A63" s="40"/>
      <c r="B63" s="83" t="s">
        <v>42</v>
      </c>
      <c r="C63" s="69"/>
      <c r="D63" s="65"/>
      <c r="E63" s="69"/>
      <c r="F63" s="66"/>
    </row>
    <row r="64" spans="1:6" ht="15" customHeight="1">
      <c r="A64" s="40"/>
      <c r="B64" s="83" t="s">
        <v>43</v>
      </c>
      <c r="C64" s="69"/>
      <c r="D64" s="65"/>
      <c r="E64" s="69"/>
      <c r="F64" s="66"/>
    </row>
    <row r="65" spans="1:6" ht="15" customHeight="1">
      <c r="A65" s="40"/>
      <c r="B65" s="83" t="s">
        <v>44</v>
      </c>
      <c r="C65" s="69"/>
      <c r="D65" s="65"/>
      <c r="E65" s="69"/>
      <c r="F65" s="66"/>
    </row>
    <row r="66" spans="1:6" ht="15" customHeight="1">
      <c r="A66" s="40"/>
      <c r="B66" s="83" t="s">
        <v>45</v>
      </c>
      <c r="C66" s="69"/>
      <c r="D66" s="65"/>
      <c r="E66" s="69"/>
      <c r="F66" s="66"/>
    </row>
    <row r="67" spans="1:6" ht="15" customHeight="1">
      <c r="A67" s="40"/>
      <c r="B67" s="83" t="s">
        <v>99</v>
      </c>
      <c r="C67" s="69"/>
      <c r="D67" s="65"/>
      <c r="E67" s="69"/>
      <c r="F67" s="66"/>
    </row>
    <row r="68" spans="1:6" ht="15" customHeight="1">
      <c r="A68" s="40"/>
      <c r="B68" s="70" t="s">
        <v>47</v>
      </c>
      <c r="C68" s="80"/>
      <c r="D68" s="67"/>
      <c r="E68" s="80"/>
      <c r="F68" s="68"/>
    </row>
    <row r="69" spans="1:6" ht="15" customHeight="1">
      <c r="A69" s="17">
        <v>6060</v>
      </c>
      <c r="B69" s="16" t="s">
        <v>19</v>
      </c>
      <c r="C69" s="50">
        <f>SUM(C70)</f>
        <v>250000</v>
      </c>
      <c r="D69" s="49">
        <f>SUM(D70)</f>
        <v>250000</v>
      </c>
      <c r="E69" s="50">
        <f>SUM(E70)</f>
        <v>241560</v>
      </c>
      <c r="F69" s="93">
        <f>(E69/D69)*100</f>
        <v>96.624</v>
      </c>
    </row>
    <row r="70" spans="1:6" ht="15" customHeight="1">
      <c r="A70" s="47"/>
      <c r="B70" s="99" t="s">
        <v>100</v>
      </c>
      <c r="C70" s="80">
        <v>250000</v>
      </c>
      <c r="D70" s="67">
        <v>250000</v>
      </c>
      <c r="E70" s="80">
        <v>241560</v>
      </c>
      <c r="F70" s="96">
        <f>(E70/D70)*100</f>
        <v>96.624</v>
      </c>
    </row>
    <row r="71" spans="1:6" ht="15" customHeight="1">
      <c r="A71" s="97">
        <v>60016</v>
      </c>
      <c r="B71" s="14" t="s">
        <v>69</v>
      </c>
      <c r="C71" s="50">
        <f>SUM(C72)</f>
        <v>500000</v>
      </c>
      <c r="D71" s="49">
        <f>SUM(D72)</f>
        <v>419195.31</v>
      </c>
      <c r="E71" s="50">
        <f>SUM(E72)</f>
        <v>335311.26</v>
      </c>
      <c r="F71" s="11">
        <f>(E71/D71)*100</f>
        <v>79.98926800970173</v>
      </c>
    </row>
    <row r="72" spans="1:6" ht="15" customHeight="1">
      <c r="A72" s="97">
        <v>6300</v>
      </c>
      <c r="B72" s="42" t="s">
        <v>55</v>
      </c>
      <c r="C72" s="50">
        <f>SUM(C76)</f>
        <v>500000</v>
      </c>
      <c r="D72" s="113">
        <f>SUM(D76)</f>
        <v>419195.31</v>
      </c>
      <c r="E72" s="50">
        <f>SUM(E76)</f>
        <v>335311.26</v>
      </c>
      <c r="F72" s="11">
        <f>(E72/D72)*100</f>
        <v>79.98926800970173</v>
      </c>
    </row>
    <row r="73" spans="1:6" ht="15" customHeight="1">
      <c r="A73" s="97"/>
      <c r="B73" s="42" t="s">
        <v>56</v>
      </c>
      <c r="C73" s="50"/>
      <c r="D73" s="57"/>
      <c r="E73" s="50"/>
      <c r="F73" s="40"/>
    </row>
    <row r="74" spans="1:6" ht="15" customHeight="1">
      <c r="A74" s="97"/>
      <c r="B74" s="42" t="s">
        <v>57</v>
      </c>
      <c r="C74" s="50"/>
      <c r="D74" s="57"/>
      <c r="E74" s="50"/>
      <c r="F74" s="40"/>
    </row>
    <row r="75" spans="1:6" ht="15" customHeight="1">
      <c r="A75" s="97"/>
      <c r="B75" s="42" t="s">
        <v>58</v>
      </c>
      <c r="C75" s="50"/>
      <c r="D75" s="57"/>
      <c r="E75" s="50"/>
      <c r="F75" s="40"/>
    </row>
    <row r="76" spans="1:6" ht="15" customHeight="1">
      <c r="A76" s="97"/>
      <c r="B76" s="83" t="s">
        <v>105</v>
      </c>
      <c r="C76" s="69">
        <v>500000</v>
      </c>
      <c r="D76" s="65">
        <v>419195.31</v>
      </c>
      <c r="E76" s="69">
        <v>335311.26</v>
      </c>
      <c r="F76" s="78">
        <f>(E76/D76)*100</f>
        <v>79.98926800970173</v>
      </c>
    </row>
    <row r="77" spans="1:6" ht="15" customHeight="1" thickBot="1">
      <c r="A77" s="97"/>
      <c r="B77" s="83" t="s">
        <v>106</v>
      </c>
      <c r="C77" s="114"/>
      <c r="D77" s="71"/>
      <c r="E77" s="92"/>
      <c r="F77" s="72"/>
    </row>
    <row r="78" spans="1:6" ht="15" customHeight="1">
      <c r="A78" s="59">
        <v>630</v>
      </c>
      <c r="B78" s="33" t="s">
        <v>59</v>
      </c>
      <c r="C78" s="61">
        <f>SUM(C81)</f>
        <v>5000</v>
      </c>
      <c r="D78" s="38">
        <f>SUM(D81)</f>
        <v>5000</v>
      </c>
      <c r="E78" s="61">
        <f>SUM(E81)</f>
        <v>4923</v>
      </c>
      <c r="F78" s="12">
        <f>(E78/D78)*100</f>
        <v>98.46000000000001</v>
      </c>
    </row>
    <row r="79" spans="1:6" ht="15" customHeight="1">
      <c r="A79" s="43">
        <v>63003</v>
      </c>
      <c r="B79" s="26" t="s">
        <v>60</v>
      </c>
      <c r="C79" s="49">
        <f>SUM(C81)</f>
        <v>5000</v>
      </c>
      <c r="D79" s="50">
        <f>SUM(D81)</f>
        <v>5000</v>
      </c>
      <c r="E79" s="49">
        <f>SUM(E81)</f>
        <v>4923</v>
      </c>
      <c r="F79" s="51">
        <f>(E79/D79)*100</f>
        <v>98.46000000000001</v>
      </c>
    </row>
    <row r="80" spans="1:6" ht="15" customHeight="1">
      <c r="A80" s="58"/>
      <c r="B80" s="26" t="s">
        <v>61</v>
      </c>
      <c r="C80" s="49"/>
      <c r="D80" s="50"/>
      <c r="E80" s="49"/>
      <c r="F80" s="51"/>
    </row>
    <row r="81" spans="1:6" ht="15" customHeight="1">
      <c r="A81" s="60">
        <v>6639</v>
      </c>
      <c r="B81" s="26" t="s">
        <v>70</v>
      </c>
      <c r="C81" s="62">
        <f>SUM(C85)</f>
        <v>5000</v>
      </c>
      <c r="D81" s="30">
        <f>SUM(D85)</f>
        <v>5000</v>
      </c>
      <c r="E81" s="62">
        <f>SUM(E85)</f>
        <v>4923</v>
      </c>
      <c r="F81" s="51">
        <f>(E81/D81)*100</f>
        <v>98.46000000000001</v>
      </c>
    </row>
    <row r="82" spans="1:6" ht="15" customHeight="1">
      <c r="A82" s="44"/>
      <c r="B82" s="52" t="s">
        <v>71</v>
      </c>
      <c r="C82" s="31"/>
      <c r="D82" s="13"/>
      <c r="E82" s="31"/>
      <c r="F82" s="13"/>
    </row>
    <row r="83" spans="1:6" ht="15" customHeight="1">
      <c r="A83" s="44"/>
      <c r="B83" s="52" t="s">
        <v>72</v>
      </c>
      <c r="C83" s="31"/>
      <c r="D83" s="13"/>
      <c r="E83" s="31"/>
      <c r="F83" s="13"/>
    </row>
    <row r="84" spans="1:6" ht="15" customHeight="1">
      <c r="A84" s="44"/>
      <c r="B84" s="52" t="s">
        <v>73</v>
      </c>
      <c r="C84" s="31"/>
      <c r="D84" s="13"/>
      <c r="E84" s="31"/>
      <c r="F84" s="13"/>
    </row>
    <row r="85" spans="1:6" ht="15" customHeight="1">
      <c r="A85" s="44"/>
      <c r="B85" s="45" t="s">
        <v>63</v>
      </c>
      <c r="C85" s="65">
        <v>5000</v>
      </c>
      <c r="D85" s="66">
        <v>5000</v>
      </c>
      <c r="E85" s="65">
        <v>4923</v>
      </c>
      <c r="F85" s="93">
        <f>(E85/D85)*100</f>
        <v>98.46000000000001</v>
      </c>
    </row>
    <row r="86" spans="1:6" ht="15" customHeight="1" thickBot="1">
      <c r="A86" s="44"/>
      <c r="B86" s="45" t="s">
        <v>64</v>
      </c>
      <c r="C86" s="31"/>
      <c r="D86" s="41"/>
      <c r="E86" s="31"/>
      <c r="F86" s="41"/>
    </row>
    <row r="87" spans="1:6" ht="15" customHeight="1">
      <c r="A87" s="18">
        <v>700</v>
      </c>
      <c r="B87" s="19" t="s">
        <v>107</v>
      </c>
      <c r="C87" s="38">
        <f>SUM(C89)</f>
        <v>0</v>
      </c>
      <c r="D87" s="38">
        <f>SUM(D89)</f>
        <v>1000</v>
      </c>
      <c r="E87" s="38">
        <f>SUM(E89)</f>
        <v>0</v>
      </c>
      <c r="F87" s="12">
        <f>(E87/D87)*100</f>
        <v>0</v>
      </c>
    </row>
    <row r="88" spans="1:6" ht="15" customHeight="1">
      <c r="A88" s="17">
        <v>70095</v>
      </c>
      <c r="B88" s="16" t="s">
        <v>108</v>
      </c>
      <c r="C88" s="50">
        <f>SUM(C89)</f>
        <v>0</v>
      </c>
      <c r="D88" s="50">
        <f>SUM(D89)</f>
        <v>1000</v>
      </c>
      <c r="E88" s="50">
        <f>SUM(E89)</f>
        <v>0</v>
      </c>
      <c r="F88" s="51">
        <f>(E88/D88)*100</f>
        <v>0</v>
      </c>
    </row>
    <row r="89" spans="1:6" ht="15" customHeight="1">
      <c r="A89" s="1">
        <v>6300</v>
      </c>
      <c r="B89" s="42" t="s">
        <v>55</v>
      </c>
      <c r="C89" s="30">
        <f>SUM(C93)</f>
        <v>0</v>
      </c>
      <c r="D89" s="30">
        <f>SUM(D93)</f>
        <v>1000</v>
      </c>
      <c r="E89" s="30">
        <f>SUM(E93)</f>
        <v>0</v>
      </c>
      <c r="F89" s="51">
        <f>(E89/D89)*100</f>
        <v>0</v>
      </c>
    </row>
    <row r="90" spans="1:6" ht="15" customHeight="1">
      <c r="A90" s="97"/>
      <c r="B90" s="42" t="s">
        <v>56</v>
      </c>
      <c r="C90" s="29"/>
      <c r="D90" s="13"/>
      <c r="E90" s="31"/>
      <c r="F90" s="13"/>
    </row>
    <row r="91" spans="1:6" ht="15" customHeight="1">
      <c r="A91" s="97"/>
      <c r="B91" s="42" t="s">
        <v>57</v>
      </c>
      <c r="C91" s="29"/>
      <c r="D91" s="13"/>
      <c r="E91" s="31"/>
      <c r="F91" s="13"/>
    </row>
    <row r="92" spans="1:6" ht="15" customHeight="1">
      <c r="A92" s="97"/>
      <c r="B92" s="42" t="s">
        <v>58</v>
      </c>
      <c r="C92" s="29"/>
      <c r="D92" s="13"/>
      <c r="E92" s="31"/>
      <c r="F92" s="13"/>
    </row>
    <row r="93" spans="1:6" ht="15" customHeight="1">
      <c r="A93" s="97"/>
      <c r="B93" s="83" t="s">
        <v>109</v>
      </c>
      <c r="C93" s="29">
        <v>0</v>
      </c>
      <c r="D93" s="102">
        <v>1000</v>
      </c>
      <c r="E93" s="31">
        <v>0</v>
      </c>
      <c r="F93" s="93">
        <f>(E93/D93)*100</f>
        <v>0</v>
      </c>
    </row>
    <row r="94" spans="1:6" ht="15" customHeight="1" thickBot="1">
      <c r="A94" s="97"/>
      <c r="B94" s="101" t="s">
        <v>110</v>
      </c>
      <c r="C94" s="29"/>
      <c r="D94" s="13"/>
      <c r="E94" s="31"/>
      <c r="F94" s="41"/>
    </row>
    <row r="95" spans="1:6" ht="15" customHeight="1">
      <c r="A95" s="18">
        <v>750</v>
      </c>
      <c r="B95" s="19" t="s">
        <v>15</v>
      </c>
      <c r="C95" s="38">
        <f>SUM(C97)</f>
        <v>10700</v>
      </c>
      <c r="D95" s="38">
        <f>SUM(D97)</f>
        <v>10700</v>
      </c>
      <c r="E95" s="38">
        <f>SUM(E97)</f>
        <v>4850.72</v>
      </c>
      <c r="F95" s="12">
        <f>(E95/D95)*100</f>
        <v>45.333831775700936</v>
      </c>
    </row>
    <row r="96" spans="1:6" ht="15" customHeight="1">
      <c r="A96" s="17">
        <v>75020</v>
      </c>
      <c r="B96" s="16" t="s">
        <v>16</v>
      </c>
      <c r="C96" s="50">
        <f>SUM(C97)</f>
        <v>10700</v>
      </c>
      <c r="D96" s="50">
        <f>SUM(D97)</f>
        <v>10700</v>
      </c>
      <c r="E96" s="50">
        <f>SUM(E97)</f>
        <v>4850.72</v>
      </c>
      <c r="F96" s="51">
        <f>(E96/D96)*100</f>
        <v>45.333831775700936</v>
      </c>
    </row>
    <row r="97" spans="1:6" ht="15" customHeight="1">
      <c r="A97" s="1">
        <v>6060</v>
      </c>
      <c r="B97" s="26" t="s">
        <v>11</v>
      </c>
      <c r="C97" s="30">
        <f>SUM(C98:C99)</f>
        <v>10700</v>
      </c>
      <c r="D97" s="30">
        <f>SUM(D98:D99)</f>
        <v>10700</v>
      </c>
      <c r="E97" s="30">
        <f>SUM(E98:E99)</f>
        <v>4850.72</v>
      </c>
      <c r="F97" s="51">
        <f>(E97/D97)*100</f>
        <v>45.333831775700936</v>
      </c>
    </row>
    <row r="98" spans="1:6" ht="15" customHeight="1">
      <c r="A98" s="1"/>
      <c r="B98" s="73" t="s">
        <v>129</v>
      </c>
      <c r="C98" s="74">
        <v>5700</v>
      </c>
      <c r="D98" s="75">
        <v>5700</v>
      </c>
      <c r="E98" s="74">
        <v>4850.72</v>
      </c>
      <c r="F98" s="76">
        <f>(E98/D98)*100</f>
        <v>85.100350877193</v>
      </c>
    </row>
    <row r="99" spans="1:6" ht="15" customHeight="1">
      <c r="A99" s="1"/>
      <c r="B99" s="83" t="s">
        <v>130</v>
      </c>
      <c r="C99" s="69">
        <v>5000</v>
      </c>
      <c r="D99" s="65">
        <v>5000</v>
      </c>
      <c r="E99" s="69">
        <v>0</v>
      </c>
      <c r="F99" s="76">
        <f>(E99/D99)*100</f>
        <v>0</v>
      </c>
    </row>
    <row r="100" spans="1:6" ht="15" customHeight="1" thickBot="1">
      <c r="A100" s="1"/>
      <c r="B100" s="83" t="s">
        <v>131</v>
      </c>
      <c r="C100" s="115"/>
      <c r="D100" s="116"/>
      <c r="E100" s="115"/>
      <c r="F100" s="93"/>
    </row>
    <row r="101" spans="1:6" ht="15" customHeight="1">
      <c r="A101" s="4">
        <v>754</v>
      </c>
      <c r="B101" s="19" t="s">
        <v>20</v>
      </c>
      <c r="C101" s="27">
        <f>SUM(C103,C109)</f>
        <v>469750</v>
      </c>
      <c r="D101" s="27">
        <f>SUM(D103,D109)</f>
        <v>560862</v>
      </c>
      <c r="E101" s="27">
        <f>SUM(E103,E109)</f>
        <v>560862</v>
      </c>
      <c r="F101" s="39">
        <f>(E101/D101*100)</f>
        <v>100</v>
      </c>
    </row>
    <row r="102" spans="1:6" ht="15" customHeight="1">
      <c r="A102" s="7"/>
      <c r="B102" s="105" t="s">
        <v>21</v>
      </c>
      <c r="C102" s="32"/>
      <c r="D102" s="35"/>
      <c r="E102" s="35"/>
      <c r="F102" s="36"/>
    </row>
    <row r="103" spans="1:6" ht="15" customHeight="1">
      <c r="A103" s="25">
        <v>75405</v>
      </c>
      <c r="B103" s="16" t="s">
        <v>111</v>
      </c>
      <c r="C103" s="48">
        <f>SUM(C104)</f>
        <v>19750</v>
      </c>
      <c r="D103" s="106">
        <f>SUM(D104)</f>
        <v>19750</v>
      </c>
      <c r="E103" s="106">
        <f>SUM(E104)</f>
        <v>19750</v>
      </c>
      <c r="F103" s="11">
        <f>(E103/D103)*100</f>
        <v>100</v>
      </c>
    </row>
    <row r="104" spans="1:6" ht="15" customHeight="1">
      <c r="A104" s="25">
        <v>6170</v>
      </c>
      <c r="B104" s="16" t="s">
        <v>113</v>
      </c>
      <c r="C104" s="63">
        <f>SUM(C107)</f>
        <v>19750</v>
      </c>
      <c r="D104" s="63">
        <f>SUM(D107)</f>
        <v>19750</v>
      </c>
      <c r="E104" s="63">
        <f>SUM(E107)</f>
        <v>19750</v>
      </c>
      <c r="F104" s="11">
        <f>(E104/D104)*100</f>
        <v>100</v>
      </c>
    </row>
    <row r="105" spans="1:6" ht="15" customHeight="1">
      <c r="A105" s="7"/>
      <c r="B105" s="42" t="s">
        <v>114</v>
      </c>
      <c r="C105" s="48"/>
      <c r="D105" s="50"/>
      <c r="E105" s="50"/>
      <c r="F105" s="103"/>
    </row>
    <row r="106" spans="1:6" ht="15" customHeight="1">
      <c r="A106" s="7"/>
      <c r="B106" s="42" t="s">
        <v>112</v>
      </c>
      <c r="C106" s="48"/>
      <c r="D106" s="50"/>
      <c r="E106" s="50"/>
      <c r="F106" s="103"/>
    </row>
    <row r="107" spans="1:6" ht="15" customHeight="1">
      <c r="A107" s="7"/>
      <c r="B107" s="83" t="s">
        <v>115</v>
      </c>
      <c r="C107" s="69">
        <v>19750</v>
      </c>
      <c r="D107" s="69">
        <v>19750</v>
      </c>
      <c r="E107" s="69">
        <v>19750</v>
      </c>
      <c r="F107" s="78">
        <f>(E107/D107)*100</f>
        <v>100</v>
      </c>
    </row>
    <row r="108" spans="1:6" ht="15" customHeight="1">
      <c r="A108" s="54"/>
      <c r="B108" s="70" t="s">
        <v>116</v>
      </c>
      <c r="C108" s="80"/>
      <c r="D108" s="104"/>
      <c r="E108" s="104"/>
      <c r="F108" s="68"/>
    </row>
    <row r="109" spans="1:6" ht="15" customHeight="1">
      <c r="A109" s="25">
        <v>75411</v>
      </c>
      <c r="B109" s="16" t="s">
        <v>119</v>
      </c>
      <c r="C109" s="106">
        <f>SUM(C111)</f>
        <v>450000</v>
      </c>
      <c r="D109" s="106">
        <f>SUM(D111)</f>
        <v>541112</v>
      </c>
      <c r="E109" s="106">
        <f>SUM(E111)</f>
        <v>541112</v>
      </c>
      <c r="F109" s="11">
        <f>(E109/D109)*100</f>
        <v>100</v>
      </c>
    </row>
    <row r="110" spans="1:6" ht="15" customHeight="1">
      <c r="A110" s="25"/>
      <c r="B110" s="16" t="s">
        <v>120</v>
      </c>
      <c r="C110" s="29"/>
      <c r="D110" s="106"/>
      <c r="E110" s="106"/>
      <c r="F110" s="11"/>
    </row>
    <row r="111" spans="1:7" ht="15" customHeight="1">
      <c r="A111" s="25">
        <v>6060</v>
      </c>
      <c r="B111" s="16" t="s">
        <v>19</v>
      </c>
      <c r="C111" s="63">
        <f>SUM(C112:C114)</f>
        <v>450000</v>
      </c>
      <c r="D111" s="63">
        <f>SUM(D112:D114)</f>
        <v>541112</v>
      </c>
      <c r="E111" s="63">
        <f>SUM(E112:E114)</f>
        <v>541112</v>
      </c>
      <c r="F111" s="11">
        <f>(E111/D111)*100</f>
        <v>100</v>
      </c>
      <c r="G111" s="37"/>
    </row>
    <row r="112" spans="1:6" ht="15" customHeight="1">
      <c r="A112" s="25"/>
      <c r="B112" s="83" t="s">
        <v>117</v>
      </c>
      <c r="C112" s="69">
        <v>450000</v>
      </c>
      <c r="D112" s="69">
        <v>541112</v>
      </c>
      <c r="E112" s="69">
        <v>541112</v>
      </c>
      <c r="F112" s="78">
        <f>(E112/D112)*100</f>
        <v>100</v>
      </c>
    </row>
    <row r="113" spans="1:6" ht="15" customHeight="1">
      <c r="A113" s="25"/>
      <c r="B113" s="83" t="s">
        <v>118</v>
      </c>
      <c r="C113" s="69"/>
      <c r="D113" s="69"/>
      <c r="E113" s="77"/>
      <c r="F113" s="78"/>
    </row>
    <row r="114" spans="1:6" ht="15" customHeight="1" thickBot="1">
      <c r="A114" s="94"/>
      <c r="B114" s="70" t="s">
        <v>121</v>
      </c>
      <c r="C114" s="81"/>
      <c r="D114" s="81"/>
      <c r="E114" s="82"/>
      <c r="F114" s="95"/>
    </row>
    <row r="115" spans="1:6" ht="15" customHeight="1">
      <c r="A115" s="4">
        <v>801</v>
      </c>
      <c r="B115" s="123" t="s">
        <v>18</v>
      </c>
      <c r="C115" s="32">
        <f>SUM(C116)</f>
        <v>1298824</v>
      </c>
      <c r="D115" s="32">
        <f>SUM(D116)</f>
        <v>58524</v>
      </c>
      <c r="E115" s="32">
        <f>SUM(E116)</f>
        <v>0</v>
      </c>
      <c r="F115" s="15">
        <f>(E115/D115)*100</f>
        <v>0</v>
      </c>
    </row>
    <row r="116" spans="1:6" ht="15" customHeight="1">
      <c r="A116" s="40">
        <v>80130</v>
      </c>
      <c r="B116" s="42" t="s">
        <v>62</v>
      </c>
      <c r="C116" s="48">
        <f>SUM(C117,C123,C124)</f>
        <v>1298824</v>
      </c>
      <c r="D116" s="48">
        <f>SUM(D117,D123,D124)</f>
        <v>58524</v>
      </c>
      <c r="E116" s="48">
        <f>SUM(E117,E123,E124)</f>
        <v>0</v>
      </c>
      <c r="F116" s="11">
        <f>(E116/D116)*100</f>
        <v>0</v>
      </c>
    </row>
    <row r="117" spans="1:6" ht="15" customHeight="1">
      <c r="A117" s="40">
        <v>6050</v>
      </c>
      <c r="B117" s="42" t="s">
        <v>10</v>
      </c>
      <c r="C117" s="50">
        <f>SUM(C118,C120)</f>
        <v>15824</v>
      </c>
      <c r="D117" s="50">
        <f>SUM(D118,D120)</f>
        <v>58524</v>
      </c>
      <c r="E117" s="50">
        <f>SUM(E118,E120)</f>
        <v>0</v>
      </c>
      <c r="F117" s="11">
        <f>(E117/D117)*100</f>
        <v>0</v>
      </c>
    </row>
    <row r="118" spans="1:6" ht="15" customHeight="1">
      <c r="A118" s="17"/>
      <c r="B118" s="83" t="s">
        <v>122</v>
      </c>
      <c r="C118" s="69">
        <v>15824</v>
      </c>
      <c r="D118" s="65">
        <v>15824</v>
      </c>
      <c r="E118" s="66">
        <v>0</v>
      </c>
      <c r="F118" s="78">
        <f>(E118/D118)*100</f>
        <v>0</v>
      </c>
    </row>
    <row r="119" spans="1:6" ht="15" customHeight="1">
      <c r="A119" s="17"/>
      <c r="B119" s="83" t="s">
        <v>123</v>
      </c>
      <c r="C119" s="69"/>
      <c r="D119" s="79"/>
      <c r="E119" s="84"/>
      <c r="F119" s="86"/>
    </row>
    <row r="120" spans="1:6" ht="15" customHeight="1">
      <c r="A120" s="17"/>
      <c r="B120" s="83" t="s">
        <v>136</v>
      </c>
      <c r="C120" s="69">
        <v>0</v>
      </c>
      <c r="D120" s="65">
        <v>42700</v>
      </c>
      <c r="E120" s="64">
        <v>0</v>
      </c>
      <c r="F120" s="78">
        <f>(E120/D120)*100</f>
        <v>0</v>
      </c>
    </row>
    <row r="121" spans="1:6" ht="15" customHeight="1">
      <c r="A121" s="17"/>
      <c r="B121" s="83" t="s">
        <v>137</v>
      </c>
      <c r="C121" s="69"/>
      <c r="D121" s="79"/>
      <c r="E121" s="84"/>
      <c r="F121" s="78"/>
    </row>
    <row r="122" spans="1:6" ht="15" customHeight="1">
      <c r="A122" s="17"/>
      <c r="B122" s="83" t="s">
        <v>138</v>
      </c>
      <c r="C122" s="69"/>
      <c r="D122" s="79"/>
      <c r="E122" s="84"/>
      <c r="F122" s="78"/>
    </row>
    <row r="123" spans="1:6" ht="15" customHeight="1">
      <c r="A123" s="40">
        <v>6058</v>
      </c>
      <c r="B123" s="42" t="s">
        <v>10</v>
      </c>
      <c r="C123" s="48">
        <v>1090550</v>
      </c>
      <c r="D123" s="49"/>
      <c r="E123" s="51"/>
      <c r="F123" s="11"/>
    </row>
    <row r="124" spans="1:6" ht="15" customHeight="1">
      <c r="A124" s="40">
        <v>6059</v>
      </c>
      <c r="B124" s="42" t="s">
        <v>10</v>
      </c>
      <c r="C124" s="48">
        <v>192450</v>
      </c>
      <c r="D124" s="50"/>
      <c r="E124" s="49"/>
      <c r="F124" s="11"/>
    </row>
    <row r="125" spans="1:6" ht="15" customHeight="1">
      <c r="A125" s="17"/>
      <c r="B125" s="83" t="s">
        <v>48</v>
      </c>
      <c r="C125" s="69">
        <v>1074000</v>
      </c>
      <c r="D125" s="79"/>
      <c r="E125" s="93"/>
      <c r="F125" s="85"/>
    </row>
    <row r="126" spans="1:6" ht="15" customHeight="1">
      <c r="A126" s="17"/>
      <c r="B126" s="83" t="s">
        <v>22</v>
      </c>
      <c r="C126" s="90" t="s">
        <v>67</v>
      </c>
      <c r="D126" s="90"/>
      <c r="E126" s="84"/>
      <c r="F126" s="86"/>
    </row>
    <row r="127" spans="1:6" ht="15" customHeight="1">
      <c r="A127" s="17"/>
      <c r="B127" s="83" t="s">
        <v>23</v>
      </c>
      <c r="C127" s="90" t="s">
        <v>68</v>
      </c>
      <c r="D127" s="90"/>
      <c r="E127" s="84"/>
      <c r="F127" s="86"/>
    </row>
    <row r="128" spans="1:6" ht="15" customHeight="1">
      <c r="A128" s="17"/>
      <c r="B128" s="83" t="s">
        <v>124</v>
      </c>
      <c r="C128" s="108"/>
      <c r="D128" s="107"/>
      <c r="E128" s="84"/>
      <c r="F128" s="86"/>
    </row>
    <row r="129" spans="1:6" ht="15" customHeight="1">
      <c r="A129" s="17"/>
      <c r="B129" s="70" t="s">
        <v>46</v>
      </c>
      <c r="C129" s="109"/>
      <c r="D129" s="110"/>
      <c r="E129" s="88"/>
      <c r="F129" s="89"/>
    </row>
    <row r="130" spans="1:6" ht="15" customHeight="1">
      <c r="A130" s="17"/>
      <c r="B130" s="83" t="s">
        <v>24</v>
      </c>
      <c r="C130" s="69">
        <v>209000</v>
      </c>
      <c r="D130" s="65"/>
      <c r="E130" s="93"/>
      <c r="F130" s="85"/>
    </row>
    <row r="131" spans="1:6" ht="15" customHeight="1">
      <c r="A131" s="17"/>
      <c r="B131" s="83" t="s">
        <v>25</v>
      </c>
      <c r="C131" s="90" t="s">
        <v>65</v>
      </c>
      <c r="D131" s="90"/>
      <c r="E131" s="84"/>
      <c r="F131" s="86"/>
    </row>
    <row r="132" spans="1:6" ht="15" customHeight="1">
      <c r="A132" s="17"/>
      <c r="B132" s="83" t="s">
        <v>26</v>
      </c>
      <c r="C132" s="90" t="s">
        <v>66</v>
      </c>
      <c r="D132" s="90"/>
      <c r="E132" s="84"/>
      <c r="F132" s="86"/>
    </row>
    <row r="133" spans="1:6" ht="15" customHeight="1">
      <c r="A133" s="17"/>
      <c r="B133" s="83" t="s">
        <v>27</v>
      </c>
      <c r="C133" s="69"/>
      <c r="D133" s="79"/>
      <c r="E133" s="84"/>
      <c r="F133" s="86"/>
    </row>
    <row r="134" spans="1:6" ht="15" customHeight="1">
      <c r="A134" s="17"/>
      <c r="B134" s="83" t="s">
        <v>28</v>
      </c>
      <c r="C134" s="69"/>
      <c r="D134" s="79"/>
      <c r="E134" s="84"/>
      <c r="F134" s="86"/>
    </row>
    <row r="135" spans="1:6" ht="15" customHeight="1">
      <c r="A135" s="17"/>
      <c r="B135" s="83" t="s">
        <v>29</v>
      </c>
      <c r="C135" s="69"/>
      <c r="D135" s="79"/>
      <c r="E135" s="84"/>
      <c r="F135" s="86"/>
    </row>
    <row r="136" spans="1:6" ht="15" customHeight="1">
      <c r="A136" s="17"/>
      <c r="B136" s="83" t="s">
        <v>30</v>
      </c>
      <c r="C136" s="69"/>
      <c r="D136" s="79"/>
      <c r="E136" s="84"/>
      <c r="F136" s="86"/>
    </row>
    <row r="137" spans="1:6" ht="15" customHeight="1">
      <c r="A137" s="17"/>
      <c r="B137" s="83" t="s">
        <v>125</v>
      </c>
      <c r="C137" s="69"/>
      <c r="D137" s="79"/>
      <c r="E137" s="84"/>
      <c r="F137" s="86"/>
    </row>
    <row r="138" spans="1:6" ht="15" customHeight="1" thickBot="1">
      <c r="A138" s="124"/>
      <c r="B138" s="70" t="s">
        <v>126</v>
      </c>
      <c r="C138" s="80"/>
      <c r="D138" s="87"/>
      <c r="E138" s="88"/>
      <c r="F138" s="86"/>
    </row>
    <row r="139" spans="1:6" ht="15" customHeight="1">
      <c r="A139" s="4">
        <v>851</v>
      </c>
      <c r="B139" s="4" t="s">
        <v>17</v>
      </c>
      <c r="C139" s="27">
        <f>SUM(C140)</f>
        <v>100000</v>
      </c>
      <c r="D139" s="27">
        <f>SUM(D140)</f>
        <v>838733</v>
      </c>
      <c r="E139" s="111">
        <f>SUM(E140)</f>
        <v>0</v>
      </c>
      <c r="F139" s="117">
        <f>(E139/D139)*100</f>
        <v>0</v>
      </c>
    </row>
    <row r="140" spans="1:6" ht="15" customHeight="1">
      <c r="A140" s="53">
        <v>85111</v>
      </c>
      <c r="B140" s="55" t="s">
        <v>49</v>
      </c>
      <c r="C140" s="50">
        <f>SUM(C150,C141)</f>
        <v>100000</v>
      </c>
      <c r="D140" s="50">
        <f>SUM(D150,D141)</f>
        <v>838733</v>
      </c>
      <c r="E140" s="50">
        <f>SUM(E150,E141)</f>
        <v>0</v>
      </c>
      <c r="F140" s="51">
        <f>(E140/D140)*100</f>
        <v>0</v>
      </c>
    </row>
    <row r="141" spans="1:6" ht="15" customHeight="1">
      <c r="A141" s="53">
        <v>6220</v>
      </c>
      <c r="B141" s="55" t="s">
        <v>50</v>
      </c>
      <c r="C141" s="50">
        <f>SUM(C146)</f>
        <v>100000</v>
      </c>
      <c r="D141" s="50">
        <v>583733</v>
      </c>
      <c r="E141" s="49">
        <v>0</v>
      </c>
      <c r="F141" s="11">
        <f>(E141/D141)*100</f>
        <v>0</v>
      </c>
    </row>
    <row r="142" spans="1:6" ht="15" customHeight="1">
      <c r="A142" s="53"/>
      <c r="B142" s="55" t="s">
        <v>51</v>
      </c>
      <c r="C142" s="50"/>
      <c r="D142" s="50"/>
      <c r="E142" s="113"/>
      <c r="F142" s="118"/>
    </row>
    <row r="143" spans="1:6" ht="15" customHeight="1">
      <c r="A143" s="53"/>
      <c r="B143" s="56" t="s">
        <v>52</v>
      </c>
      <c r="C143" s="50"/>
      <c r="D143" s="50"/>
      <c r="E143" s="113"/>
      <c r="F143" s="118"/>
    </row>
    <row r="144" spans="1:6" ht="15" customHeight="1">
      <c r="A144" s="53"/>
      <c r="B144" s="56" t="s">
        <v>53</v>
      </c>
      <c r="C144" s="50"/>
      <c r="D144" s="50"/>
      <c r="E144" s="113"/>
      <c r="F144" s="118"/>
    </row>
    <row r="145" spans="1:6" ht="15" customHeight="1">
      <c r="A145" s="53"/>
      <c r="B145" s="56" t="s">
        <v>54</v>
      </c>
      <c r="C145" s="50"/>
      <c r="D145" s="50"/>
      <c r="E145" s="113"/>
      <c r="F145" s="118"/>
    </row>
    <row r="146" spans="1:6" ht="15" customHeight="1">
      <c r="A146" s="53"/>
      <c r="B146" s="91" t="s">
        <v>127</v>
      </c>
      <c r="C146" s="69">
        <v>100000</v>
      </c>
      <c r="D146" s="69">
        <v>0</v>
      </c>
      <c r="E146" s="120">
        <v>0</v>
      </c>
      <c r="F146" s="78"/>
    </row>
    <row r="147" spans="1:6" ht="15" customHeight="1">
      <c r="A147" s="53"/>
      <c r="B147" s="91" t="s">
        <v>128</v>
      </c>
      <c r="C147" s="69"/>
      <c r="D147" s="69"/>
      <c r="E147" s="120"/>
      <c r="F147" s="78"/>
    </row>
    <row r="148" spans="1:6" ht="15" customHeight="1">
      <c r="A148" s="53"/>
      <c r="B148" s="91" t="s">
        <v>132</v>
      </c>
      <c r="C148" s="69">
        <v>0</v>
      </c>
      <c r="D148" s="69">
        <v>583733</v>
      </c>
      <c r="E148" s="120">
        <v>0</v>
      </c>
      <c r="F148" s="66">
        <f>(E148/D148)*100</f>
        <v>0</v>
      </c>
    </row>
    <row r="149" spans="1:6" ht="15" customHeight="1">
      <c r="A149" s="53"/>
      <c r="B149" s="91" t="s">
        <v>133</v>
      </c>
      <c r="C149" s="92"/>
      <c r="D149" s="77"/>
      <c r="E149" s="121"/>
      <c r="F149" s="78"/>
    </row>
    <row r="150" spans="1:6" ht="15" customHeight="1">
      <c r="A150" s="53">
        <v>6229</v>
      </c>
      <c r="B150" s="55" t="s">
        <v>50</v>
      </c>
      <c r="C150" s="50">
        <v>0</v>
      </c>
      <c r="D150" s="50">
        <f>SUM(D155)</f>
        <v>255000</v>
      </c>
      <c r="E150" s="113">
        <f>SUM(E155)</f>
        <v>0</v>
      </c>
      <c r="F150" s="118">
        <f>(E150/D150)*100</f>
        <v>0</v>
      </c>
    </row>
    <row r="151" spans="1:6" ht="15" customHeight="1">
      <c r="A151" s="53"/>
      <c r="B151" s="55" t="s">
        <v>51</v>
      </c>
      <c r="C151" s="92"/>
      <c r="D151" s="92"/>
      <c r="E151" s="122"/>
      <c r="F151" s="85"/>
    </row>
    <row r="152" spans="1:6" ht="15" customHeight="1">
      <c r="A152" s="53"/>
      <c r="B152" s="56" t="s">
        <v>52</v>
      </c>
      <c r="C152" s="92"/>
      <c r="D152" s="92"/>
      <c r="E152" s="122"/>
      <c r="F152" s="85"/>
    </row>
    <row r="153" spans="1:6" ht="15" customHeight="1">
      <c r="A153" s="53"/>
      <c r="B153" s="56" t="s">
        <v>53</v>
      </c>
      <c r="C153" s="92"/>
      <c r="D153" s="92"/>
      <c r="E153" s="122"/>
      <c r="F153" s="85"/>
    </row>
    <row r="154" spans="1:6" ht="15" customHeight="1">
      <c r="A154" s="53"/>
      <c r="B154" s="56" t="s">
        <v>54</v>
      </c>
      <c r="C154" s="92"/>
      <c r="D154" s="92"/>
      <c r="E154" s="122"/>
      <c r="F154" s="85"/>
    </row>
    <row r="155" spans="1:6" ht="15" customHeight="1">
      <c r="A155" s="53"/>
      <c r="B155" s="91" t="s">
        <v>134</v>
      </c>
      <c r="C155" s="69">
        <v>0</v>
      </c>
      <c r="D155" s="69">
        <v>255000</v>
      </c>
      <c r="E155" s="120">
        <v>0</v>
      </c>
      <c r="F155" s="66">
        <f>(E155/D155)*100</f>
        <v>0</v>
      </c>
    </row>
    <row r="156" spans="1:6" ht="15" customHeight="1" thickBot="1">
      <c r="A156" s="53"/>
      <c r="B156" s="91" t="s">
        <v>135</v>
      </c>
      <c r="C156" s="92"/>
      <c r="D156" s="114"/>
      <c r="E156" s="122"/>
      <c r="F156" s="119"/>
    </row>
    <row r="157" spans="1:6" ht="15" customHeight="1" thickBot="1">
      <c r="A157" s="20"/>
      <c r="B157" s="21" t="s">
        <v>12</v>
      </c>
      <c r="C157" s="34">
        <f>SUM(C14,C78,C87,C95,C101,C115,C139)</f>
        <v>18320611</v>
      </c>
      <c r="D157" s="34">
        <f>SUM(D14,D78,D87,D95,D101,D115,D139)</f>
        <v>17451914.310000002</v>
      </c>
      <c r="E157" s="34">
        <f>SUM(E14,E78,E87,E95,E101,E115,E139)</f>
        <v>1156046.98</v>
      </c>
      <c r="F157" s="22">
        <f>(E157/D157)*100</f>
        <v>6.624184370064098</v>
      </c>
    </row>
  </sheetData>
  <mergeCells count="6">
    <mergeCell ref="B8:D8"/>
    <mergeCell ref="D2:F2"/>
    <mergeCell ref="D3:F3"/>
    <mergeCell ref="A5:F5"/>
    <mergeCell ref="B7:D7"/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2009-08-26T07:55:37Z</cp:lastPrinted>
  <dcterms:created xsi:type="dcterms:W3CDTF">1997-02-26T13:46:56Z</dcterms:created>
  <dcterms:modified xsi:type="dcterms:W3CDTF">2009-08-28T05:50:44Z</dcterms:modified>
  <cp:category/>
  <cp:version/>
  <cp:contentType/>
  <cp:contentStatus/>
</cp:coreProperties>
</file>