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<sst xmlns="http://schemas.openxmlformats.org/spreadsheetml/2006/main" count="77" uniqueCount="75">
  <si>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Załącznik nr 1</t>
  </si>
  <si>
    <t>1. Wykonanie budżetu według struktury dochodów</t>
  </si>
  <si>
    <t>Dochody ogółem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</si>
  <si>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</si>
  <si>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</si>
  <si>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</si>
  <si>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</si>
  <si>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</si>
  <si>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</si>
  <si>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</si>
  <si>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</si>
  <si>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</si>
  <si>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</si>
  <si>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</si>
  <si>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</si>
  <si>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</si>
  <si>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</si>
  <si>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</si>
  <si>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w tym:</t>
  </si>
  <si>
    <t>w tym z tytułu:</t>
  </si>
  <si>
    <t>* dochody jst związane z realizacją</t>
  </si>
  <si>
    <t xml:space="preserve">  podatku doch. od osób fizycznych</t>
  </si>
  <si>
    <t>1. część oświatowa</t>
  </si>
  <si>
    <t>3. część wyrównawcza</t>
  </si>
  <si>
    <t>2. część równoważąca</t>
  </si>
  <si>
    <t>podatku od osób prawnych</t>
  </si>
  <si>
    <t>III. razem - subwencje ogólne</t>
  </si>
  <si>
    <t>IV.Razem- środki z innych źródeł</t>
  </si>
  <si>
    <t>1. razem - dochody własne</t>
  </si>
  <si>
    <t xml:space="preserve">2. razem udziały we wpływach z </t>
  </si>
  <si>
    <t>3.razem udziały we wpływach z</t>
  </si>
  <si>
    <t>I.Razem dochody własne (1+2+3)</t>
  </si>
  <si>
    <t>II. razem dotacje  na:</t>
  </si>
  <si>
    <t>1. zadania bieżące i inwestyc. z zakresu</t>
  </si>
  <si>
    <t>1. środki na dofiansowanie własnych</t>
  </si>
  <si>
    <t>na zadania własne (p.2130;6430)</t>
  </si>
  <si>
    <t>poroz.na zadania bieżace( p.2310;</t>
  </si>
  <si>
    <t>2320;2330)</t>
  </si>
  <si>
    <t>* opłaty komunikacyjnej(p.0420)</t>
  </si>
  <si>
    <t>* zarządu i użytkow. wieczyst.(0470)</t>
  </si>
  <si>
    <t>*grzywny mandatyi inne kary pieniężne</t>
  </si>
  <si>
    <t>od osób fizycznych( p.0570)</t>
  </si>
  <si>
    <t>*wpływy z róznych opłat(p.0690)</t>
  </si>
  <si>
    <t>*dochody z najmu i dzierżawy.(p.0750)</t>
  </si>
  <si>
    <t>*odsetki (p.0910;0920)</t>
  </si>
  <si>
    <t>* otrzymane spadki,zapisy i darowizny</t>
  </si>
  <si>
    <t>w postacji pieniężnej(p.0960)</t>
  </si>
  <si>
    <t>* wpływów z różnych dochodów(0970)</t>
  </si>
  <si>
    <t xml:space="preserve">   zadań z zakresu adm. Rząd(p.2360)</t>
  </si>
  <si>
    <t>*wpływy z usług(p.0830)</t>
  </si>
  <si>
    <t>*wpływy ze sprzedaży składników</t>
  </si>
  <si>
    <t>majątkowych(p.0870)</t>
  </si>
  <si>
    <t>udzielanej między jst(p.2710,6300)</t>
  </si>
  <si>
    <t xml:space="preserve"> zadań powiatu(p.2700)</t>
  </si>
  <si>
    <t>2.środki z Funduszu Pracy(p.2690)</t>
  </si>
  <si>
    <t>poroz.na zadania inwestycyjne(p.6610)</t>
  </si>
  <si>
    <t>za utrzymanie dzieci w placówkach</t>
  </si>
  <si>
    <t>opiekuńczo- wychowawczych(0680)</t>
  </si>
  <si>
    <t xml:space="preserve">*Wpływy od rodziców z tyt.odpłatności </t>
  </si>
  <si>
    <t>*wpływy do budżetu części zysku</t>
  </si>
  <si>
    <t>gospodarstwa pomocniczego (p.2380)</t>
  </si>
  <si>
    <t>2009 r.</t>
  </si>
  <si>
    <t>30.06.2009</t>
  </si>
  <si>
    <t>30.06.2009r.</t>
  </si>
  <si>
    <t>2.bieżące realizowane przez powiat</t>
  </si>
  <si>
    <t xml:space="preserve">3.otrzymane od innych jst na podst. </t>
  </si>
  <si>
    <t>4. otrzymane od innych jst na podst.</t>
  </si>
  <si>
    <t xml:space="preserve">5.wpływy z tytułu pomocy finansowej </t>
  </si>
  <si>
    <t>6.otrzymane z samorz. wojew. na</t>
  </si>
  <si>
    <t xml:space="preserve">I.Informacja o przebiegu  wykonania dochodów budżetu </t>
  </si>
  <si>
    <t>7.Dotacje rozwojowe(p.2008-2009,6208)</t>
  </si>
  <si>
    <t xml:space="preserve">    administracji rządowej(p.2110;6410)</t>
  </si>
  <si>
    <t xml:space="preserve">z dnia 28.08.2009r  </t>
  </si>
  <si>
    <t xml:space="preserve">do Uchwały Zarządu nr 160 /09 </t>
  </si>
  <si>
    <t>Powiatu Nidzickiego od 01.01.2009r. do 30.06.2009r.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</si>
</sst>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3" borderId="16" xfId="0" applyNumberFormat="1" applyFont="1" applyFill="1" applyBorder="1" applyAlignment="1">
      <alignment horizontal="right"/>
    </xf>
    <xf numFmtId="2" fontId="0" fillId="3" borderId="17" xfId="0" applyNumberFormat="1" applyFont="1" applyFill="1" applyBorder="1" applyAlignment="1">
      <alignment horizontal="right"/>
    </xf>
    <xf numFmtId="2" fontId="0" fillId="3" borderId="18" xfId="0" applyNumberFormat="1" applyFont="1" applyFill="1" applyBorder="1" applyAlignment="1">
      <alignment horizontal="right"/>
    </xf>
    <xf numFmtId="2" fontId="0" fillId="3" borderId="19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0" fontId="1" fillId="0" borderId="15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3" borderId="20" xfId="0" applyNumberFormat="1" applyFont="1" applyFill="1" applyBorder="1" applyAlignment="1">
      <alignment horizontal="right"/>
    </xf>
    <xf numFmtId="2" fontId="0" fillId="3" borderId="21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2" fontId="0" fillId="3" borderId="5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left"/>
    </xf>
    <xf numFmtId="2" fontId="0" fillId="0" borderId="19" xfId="0" applyNumberForma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3" borderId="22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3" borderId="25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2" fontId="0" fillId="0" borderId="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0" borderId="5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18" xfId="0" applyNumberFormat="1" applyBorder="1" applyAlignment="1">
      <alignment/>
    </xf>
    <xf numFmtId="2" fontId="0" fillId="3" borderId="12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G3" sqref="G3"/>
    </sheetView>
  </sheetViews>
  <sheetFormatPr defaultColWidth="9.140625" defaultRowHeight="12.75"/>
  <cols>
    <col min="1" max="1" width="32.00390625" style="0" customWidth="1"/>
    <col min="2" max="2" width="11.57421875" style="0" customWidth="1"/>
    <col min="3" max="4" width="12.8515625" style="0" customWidth="1"/>
    <col min="5" max="5" width="8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96" t="s">
        <v>0</v>
      </c>
      <c r="E1" s="96"/>
      <c r="F1" s="96"/>
    </row>
    <row r="2" spans="4:6" ht="12.75">
      <c r="D2" s="96" t="s">
        <v>73</v>
      </c>
      <c r="E2" s="96"/>
      <c r="F2" s="96"/>
    </row>
    <row r="3" spans="4:6" ht="12.75">
      <c r="D3" s="96" t="s">
        <v>72</v>
      </c>
      <c r="E3" s="96"/>
      <c r="F3" s="96"/>
    </row>
    <row r="4" ht="8.25" customHeight="1"/>
    <row r="5" spans="1:6" ht="15.75">
      <c r="A5" s="97" t="s">
        <v>69</v>
      </c>
      <c r="B5" s="97"/>
      <c r="C5" s="97"/>
      <c r="D5" s="97"/>
      <c r="E5" s="97"/>
      <c r="F5" s="97"/>
    </row>
    <row r="6" spans="1:6" ht="15.75">
      <c r="A6" s="97" t="s">
        <v>74</v>
      </c>
      <c r="B6" s="97"/>
      <c r="C6" s="97"/>
      <c r="D6" s="97"/>
      <c r="E6" s="97"/>
      <c r="F6" s="97"/>
    </row>
    <row r="7" spans="1:6" ht="9.75" customHeight="1">
      <c r="A7" s="1"/>
      <c r="B7" s="1"/>
      <c r="C7" s="1"/>
      <c r="D7" s="1"/>
      <c r="E7" s="1"/>
      <c r="F7" s="1"/>
    </row>
    <row r="8" spans="1:6" ht="15">
      <c r="A8" s="95" t="s">
        <v>1</v>
      </c>
      <c r="B8" s="95"/>
      <c r="C8" s="95"/>
      <c r="D8" s="95"/>
      <c r="E8" s="95"/>
      <c r="F8" s="95"/>
    </row>
    <row r="9" ht="7.5" customHeight="1" thickBot="1"/>
    <row r="10" spans="1:6" ht="12.75">
      <c r="A10" s="9"/>
      <c r="B10" s="2" t="s">
        <v>3</v>
      </c>
      <c r="C10" s="20" t="s">
        <v>5</v>
      </c>
      <c r="D10" s="2" t="s">
        <v>7</v>
      </c>
      <c r="E10" s="20"/>
      <c r="F10" s="2" t="s">
        <v>10</v>
      </c>
    </row>
    <row r="11" spans="1:6" ht="12.75">
      <c r="A11" s="10" t="s">
        <v>2</v>
      </c>
      <c r="B11" s="3" t="s">
        <v>4</v>
      </c>
      <c r="C11" s="21" t="s">
        <v>6</v>
      </c>
      <c r="D11" s="3" t="s">
        <v>8</v>
      </c>
      <c r="E11" s="21" t="s">
        <v>9</v>
      </c>
      <c r="F11" s="3" t="s">
        <v>9</v>
      </c>
    </row>
    <row r="12" spans="1:6" ht="13.5" thickBot="1">
      <c r="A12" s="12"/>
      <c r="B12" s="4" t="s">
        <v>61</v>
      </c>
      <c r="C12" s="22" t="s">
        <v>62</v>
      </c>
      <c r="D12" s="4" t="s">
        <v>63</v>
      </c>
      <c r="E12" s="31">
        <v>0.16875</v>
      </c>
      <c r="F12" s="4" t="s">
        <v>11</v>
      </c>
    </row>
    <row r="13" spans="1:6" ht="9.75" customHeight="1" thickBot="1">
      <c r="A13" s="5" t="s">
        <v>12</v>
      </c>
      <c r="B13" s="6" t="s">
        <v>13</v>
      </c>
      <c r="C13" s="7" t="s">
        <v>14</v>
      </c>
      <c r="D13" s="6" t="s">
        <v>15</v>
      </c>
      <c r="E13" s="7" t="s">
        <v>16</v>
      </c>
      <c r="F13" s="6" t="s">
        <v>17</v>
      </c>
    </row>
    <row r="14" spans="1:6" ht="13.5" thickBot="1">
      <c r="A14" s="8" t="s">
        <v>2</v>
      </c>
      <c r="B14" s="67">
        <f>SUM(B15,B42,B56,B61)</f>
        <v>44983080.26</v>
      </c>
      <c r="C14" s="43">
        <f>SUM(C15,C42,C56,C61)</f>
        <v>43823108.28</v>
      </c>
      <c r="D14" s="43">
        <f>SUM(D15,D42,D56,D61)</f>
        <v>18013570.82</v>
      </c>
      <c r="E14" s="91">
        <f>(D14/C14*100)</f>
        <v>41.10518748443282</v>
      </c>
      <c r="F14" s="43">
        <f>(D14/D14*100)</f>
        <v>100</v>
      </c>
    </row>
    <row r="15" spans="1:6" ht="13.5" thickBot="1">
      <c r="A15" s="32" t="s">
        <v>31</v>
      </c>
      <c r="B15" s="68">
        <f>SUM(B16,B38,B40)</f>
        <v>4137242</v>
      </c>
      <c r="C15" s="68">
        <f>SUM(C16,C38,C40)</f>
        <v>4184490</v>
      </c>
      <c r="D15" s="68">
        <f>SUM(D16,D38,D40)</f>
        <v>1989053.1999999997</v>
      </c>
      <c r="E15" s="27">
        <f aca="true" t="shared" si="0" ref="E15:E64">(D15/C15*100)</f>
        <v>47.53394559432571</v>
      </c>
      <c r="F15" s="44">
        <f>(D15/D14*100)</f>
        <v>11.04197063356037</v>
      </c>
    </row>
    <row r="16" spans="1:6" ht="13.5" thickBot="1">
      <c r="A16" s="39" t="s">
        <v>28</v>
      </c>
      <c r="B16" s="45">
        <f>SUM(B17:B35)</f>
        <v>1247995</v>
      </c>
      <c r="C16" s="45">
        <f>SUM(C17:C36)</f>
        <v>1295336</v>
      </c>
      <c r="D16" s="45">
        <f>SUM(D17:D36)</f>
        <v>800044.5099999998</v>
      </c>
      <c r="E16" s="40">
        <f t="shared" si="0"/>
        <v>61.76347372419201</v>
      </c>
      <c r="F16" s="45">
        <f>(D16/D14*100)</f>
        <v>4.441343240573552</v>
      </c>
    </row>
    <row r="17" spans="1:6" ht="12.75">
      <c r="A17" s="13" t="s">
        <v>19</v>
      </c>
      <c r="B17" s="42"/>
      <c r="C17" s="69"/>
      <c r="D17" s="70"/>
      <c r="E17" s="23"/>
      <c r="F17" s="42"/>
    </row>
    <row r="18" spans="1:6" ht="12.75">
      <c r="A18" s="14" t="s">
        <v>38</v>
      </c>
      <c r="B18" s="29">
        <v>680000</v>
      </c>
      <c r="C18" s="53">
        <v>680000</v>
      </c>
      <c r="D18" s="71">
        <v>305871.5</v>
      </c>
      <c r="E18" s="24">
        <f t="shared" si="0"/>
        <v>44.981102941176474</v>
      </c>
      <c r="F18" s="29">
        <f>(D18/D14*100)</f>
        <v>1.6980059259566618</v>
      </c>
    </row>
    <row r="19" spans="1:6" ht="12.75">
      <c r="A19" s="14" t="s">
        <v>39</v>
      </c>
      <c r="B19" s="29">
        <v>1742</v>
      </c>
      <c r="C19" s="53">
        <v>1742</v>
      </c>
      <c r="D19" s="71">
        <v>1741.8</v>
      </c>
      <c r="E19" s="24">
        <f t="shared" si="0"/>
        <v>99.98851894374282</v>
      </c>
      <c r="F19" s="29">
        <f>(D19/D14*100)</f>
        <v>0.00966937659059871</v>
      </c>
    </row>
    <row r="20" spans="1:6" ht="12.75">
      <c r="A20" s="78" t="s">
        <v>40</v>
      </c>
      <c r="B20" s="48"/>
      <c r="C20" s="72"/>
      <c r="D20" s="73"/>
      <c r="E20" s="47">
        <v>0</v>
      </c>
      <c r="F20" s="46">
        <f>(D20/D14*100)</f>
        <v>0</v>
      </c>
    </row>
    <row r="21" spans="1:6" ht="12.75">
      <c r="A21" s="82" t="s">
        <v>41</v>
      </c>
      <c r="B21" s="42"/>
      <c r="C21" s="69"/>
      <c r="D21" s="70"/>
      <c r="E21" s="26"/>
      <c r="F21" s="42"/>
    </row>
    <row r="22" spans="1:6" ht="12.75">
      <c r="A22" s="78" t="s">
        <v>58</v>
      </c>
      <c r="B22" s="48"/>
      <c r="C22" s="72"/>
      <c r="D22" s="73">
        <v>40</v>
      </c>
      <c r="E22" s="47"/>
      <c r="F22" s="46">
        <f>(D22/D14*100)</f>
        <v>0.0002220548074543279</v>
      </c>
    </row>
    <row r="23" spans="1:6" ht="12.75">
      <c r="A23" s="78" t="s">
        <v>56</v>
      </c>
      <c r="B23" s="48"/>
      <c r="C23" s="72"/>
      <c r="D23" s="73"/>
      <c r="E23" s="47"/>
      <c r="F23" s="48"/>
    </row>
    <row r="24" spans="1:6" ht="12.75">
      <c r="A24" s="13" t="s">
        <v>57</v>
      </c>
      <c r="B24" s="42"/>
      <c r="C24" s="69"/>
      <c r="D24" s="70"/>
      <c r="E24" s="47"/>
      <c r="F24" s="48"/>
    </row>
    <row r="25" spans="1:6" ht="12.75">
      <c r="A25" s="13" t="s">
        <v>42</v>
      </c>
      <c r="B25" s="42">
        <v>2000</v>
      </c>
      <c r="C25" s="69">
        <v>2000</v>
      </c>
      <c r="D25" s="70">
        <v>552.35</v>
      </c>
      <c r="E25" s="25">
        <f t="shared" si="0"/>
        <v>27.6175</v>
      </c>
      <c r="F25" s="29">
        <f>(D25/D14*100)</f>
        <v>0.0030662993224349505</v>
      </c>
    </row>
    <row r="26" spans="1:6" ht="12.75">
      <c r="A26" s="13" t="s">
        <v>43</v>
      </c>
      <c r="B26" s="42">
        <v>203948</v>
      </c>
      <c r="C26" s="69">
        <v>203948</v>
      </c>
      <c r="D26" s="70">
        <v>148312.92</v>
      </c>
      <c r="E26" s="24">
        <f t="shared" si="0"/>
        <v>72.72094847706279</v>
      </c>
      <c r="F26" s="29">
        <f>(D26/D14*100)</f>
        <v>0.8233399223397285</v>
      </c>
    </row>
    <row r="27" spans="1:6" ht="12.75">
      <c r="A27" s="13" t="s">
        <v>49</v>
      </c>
      <c r="B27" s="42">
        <v>174500</v>
      </c>
      <c r="C27" s="69">
        <v>174500</v>
      </c>
      <c r="D27" s="70">
        <v>122806.07</v>
      </c>
      <c r="E27" s="25">
        <f t="shared" si="0"/>
        <v>70.37597134670489</v>
      </c>
      <c r="F27" s="29">
        <f>(D27/D14*100)</f>
        <v>0.681741955701818</v>
      </c>
    </row>
    <row r="28" spans="1:6" ht="12.75">
      <c r="A28" s="78" t="s">
        <v>50</v>
      </c>
      <c r="B28" s="48"/>
      <c r="C28" s="72">
        <v>10725</v>
      </c>
      <c r="D28" s="73">
        <v>30025</v>
      </c>
      <c r="E28" s="25">
        <f t="shared" si="0"/>
        <v>279.95337995337997</v>
      </c>
      <c r="F28" s="46">
        <f>(D28/D15*100)</f>
        <v>1.5095121638777689</v>
      </c>
    </row>
    <row r="29" spans="1:6" ht="12.75">
      <c r="A29" s="13" t="s">
        <v>51</v>
      </c>
      <c r="B29" s="42"/>
      <c r="C29" s="69"/>
      <c r="D29" s="70"/>
      <c r="E29" s="47"/>
      <c r="F29" s="42"/>
    </row>
    <row r="30" spans="1:6" ht="12.75">
      <c r="A30" s="13" t="s">
        <v>44</v>
      </c>
      <c r="B30" s="42">
        <v>70000</v>
      </c>
      <c r="C30" s="69">
        <v>74733</v>
      </c>
      <c r="D30" s="70">
        <v>46190.49</v>
      </c>
      <c r="E30" s="24">
        <f t="shared" si="0"/>
        <v>61.80735418088395</v>
      </c>
      <c r="F30" s="29">
        <f>(D30/D14*100)</f>
        <v>0.2564205090792765</v>
      </c>
    </row>
    <row r="31" spans="1:6" ht="12.75">
      <c r="A31" s="15" t="s">
        <v>45</v>
      </c>
      <c r="B31" s="46"/>
      <c r="C31" s="74"/>
      <c r="D31" s="75">
        <v>19</v>
      </c>
      <c r="E31" s="25"/>
      <c r="F31" s="46">
        <f>(D31/D14*100)</f>
        <v>0.00010547603354080576</v>
      </c>
    </row>
    <row r="32" spans="1:6" ht="12.75">
      <c r="A32" s="13" t="s">
        <v>46</v>
      </c>
      <c r="B32" s="42"/>
      <c r="C32" s="69"/>
      <c r="D32" s="70"/>
      <c r="E32" s="26"/>
      <c r="F32" s="42"/>
    </row>
    <row r="33" spans="1:6" ht="12.75">
      <c r="A33" s="14" t="s">
        <v>47</v>
      </c>
      <c r="B33" s="29">
        <v>80805</v>
      </c>
      <c r="C33" s="53">
        <v>112021</v>
      </c>
      <c r="D33" s="71">
        <v>77359.2</v>
      </c>
      <c r="E33" s="25">
        <f t="shared" si="0"/>
        <v>69.0577659545978</v>
      </c>
      <c r="F33" s="29">
        <f>(D33/D14*100)</f>
        <v>0.42944955652052114</v>
      </c>
    </row>
    <row r="34" spans="1:6" ht="12.75">
      <c r="A34" s="15" t="s">
        <v>20</v>
      </c>
      <c r="B34" s="46">
        <v>35000</v>
      </c>
      <c r="C34" s="74">
        <v>35000</v>
      </c>
      <c r="D34" s="75">
        <v>66458.68</v>
      </c>
      <c r="E34" s="25">
        <f t="shared" si="0"/>
        <v>189.88194285714283</v>
      </c>
      <c r="F34" s="46">
        <f>(D34/D30*100)</f>
        <v>143.87957347930276</v>
      </c>
    </row>
    <row r="35" spans="1:6" ht="12.75">
      <c r="A35" s="13" t="s">
        <v>48</v>
      </c>
      <c r="B35" s="42"/>
      <c r="C35" s="69"/>
      <c r="D35" s="70"/>
      <c r="E35" s="26"/>
      <c r="F35" s="42">
        <f>(D35/D31*100)</f>
        <v>0</v>
      </c>
    </row>
    <row r="36" spans="1:6" ht="12.75">
      <c r="A36" s="78" t="s">
        <v>59</v>
      </c>
      <c r="B36" s="48"/>
      <c r="C36" s="72">
        <v>667</v>
      </c>
      <c r="D36" s="73">
        <v>667.5</v>
      </c>
      <c r="E36" s="25">
        <f t="shared" si="0"/>
        <v>100.07496251874063</v>
      </c>
      <c r="F36" s="46">
        <f>(D36/D14*100)</f>
        <v>0.003705539599394097</v>
      </c>
    </row>
    <row r="37" spans="1:6" ht="12.75">
      <c r="A37" s="78" t="s">
        <v>60</v>
      </c>
      <c r="B37" s="48"/>
      <c r="C37" s="72"/>
      <c r="D37" s="73"/>
      <c r="E37" s="47"/>
      <c r="F37" s="48"/>
    </row>
    <row r="38" spans="1:6" ht="12.75">
      <c r="A38" s="34" t="s">
        <v>29</v>
      </c>
      <c r="B38" s="49">
        <v>2849247</v>
      </c>
      <c r="C38" s="57">
        <v>2849154</v>
      </c>
      <c r="D38" s="84">
        <v>1149566</v>
      </c>
      <c r="E38" s="25">
        <f>(D38/C38*100)</f>
        <v>40.34762599705035</v>
      </c>
      <c r="F38" s="46">
        <f>(D38/D14*100)</f>
        <v>6.381666419651048</v>
      </c>
    </row>
    <row r="39" spans="1:6" ht="12.75">
      <c r="A39" s="16" t="s">
        <v>21</v>
      </c>
      <c r="B39" s="83"/>
      <c r="C39" s="60"/>
      <c r="D39" s="61"/>
      <c r="E39" s="47"/>
      <c r="F39" s="48"/>
    </row>
    <row r="40" spans="1:6" ht="12.75">
      <c r="A40" s="34" t="s">
        <v>30</v>
      </c>
      <c r="B40" s="49">
        <v>40000</v>
      </c>
      <c r="C40" s="57">
        <v>40000</v>
      </c>
      <c r="D40" s="84">
        <v>39442.69</v>
      </c>
      <c r="E40" s="25">
        <f>(D40/C40*100)</f>
        <v>98.60672500000001</v>
      </c>
      <c r="F40" s="46">
        <f>(D40/D14*100)</f>
        <v>0.21896097333576867</v>
      </c>
    </row>
    <row r="41" spans="1:6" ht="13.5" thickBot="1">
      <c r="A41" s="35" t="s">
        <v>25</v>
      </c>
      <c r="B41" s="41"/>
      <c r="C41" s="65"/>
      <c r="D41" s="66"/>
      <c r="E41" s="47"/>
      <c r="F41" s="48"/>
    </row>
    <row r="42" spans="1:6" ht="13.5" thickBot="1">
      <c r="A42" s="11" t="s">
        <v>32</v>
      </c>
      <c r="B42" s="59">
        <f>SUM(B43:B55)</f>
        <v>18772690.259999998</v>
      </c>
      <c r="C42" s="92">
        <f>SUM(C43:C55)</f>
        <v>18408237.28</v>
      </c>
      <c r="D42" s="92">
        <f>SUM(D43:D55)</f>
        <v>3711308.2600000002</v>
      </c>
      <c r="E42" s="27">
        <f t="shared" si="0"/>
        <v>20.161127888286327</v>
      </c>
      <c r="F42" s="85">
        <f>(D42/D14*100)</f>
        <v>20.60284602694892</v>
      </c>
    </row>
    <row r="43" spans="1:6" ht="12.75">
      <c r="A43" s="16" t="s">
        <v>33</v>
      </c>
      <c r="B43" s="33">
        <v>4783247</v>
      </c>
      <c r="C43" s="60">
        <v>5030629</v>
      </c>
      <c r="D43" s="61">
        <v>3078697.74</v>
      </c>
      <c r="E43" s="90">
        <f t="shared" si="0"/>
        <v>61.19906158852104</v>
      </c>
      <c r="F43" s="48">
        <f>(D43/D14*100)</f>
        <v>17.090990846644363</v>
      </c>
    </row>
    <row r="44" spans="1:6" ht="12.75">
      <c r="A44" s="17" t="s">
        <v>71</v>
      </c>
      <c r="B44" s="62"/>
      <c r="C44" s="56"/>
      <c r="D44" s="63"/>
      <c r="E44" s="26"/>
      <c r="F44" s="42">
        <f>(D44/D40*100)</f>
        <v>0</v>
      </c>
    </row>
    <row r="45" spans="1:6" ht="12.75">
      <c r="A45" s="34" t="s">
        <v>64</v>
      </c>
      <c r="B45" s="88">
        <v>1899000</v>
      </c>
      <c r="C45" s="57">
        <v>1902305</v>
      </c>
      <c r="D45" s="84">
        <v>224098</v>
      </c>
      <c r="E45" s="89">
        <f t="shared" si="0"/>
        <v>11.78034016627197</v>
      </c>
      <c r="F45" s="46">
        <f>(D45/D14*100)</f>
        <v>1.2440509560224995</v>
      </c>
    </row>
    <row r="46" spans="1:6" ht="12.75">
      <c r="A46" s="17" t="s">
        <v>35</v>
      </c>
      <c r="B46" s="62"/>
      <c r="C46" s="56"/>
      <c r="D46" s="63"/>
      <c r="E46" s="30"/>
      <c r="F46" s="42">
        <f>(D46/D42*100)</f>
        <v>0</v>
      </c>
    </row>
    <row r="47" spans="1:6" ht="12.75">
      <c r="A47" s="16" t="s">
        <v>65</v>
      </c>
      <c r="B47" s="64">
        <v>149000</v>
      </c>
      <c r="C47" s="60">
        <v>149000</v>
      </c>
      <c r="D47" s="61">
        <v>110287.66</v>
      </c>
      <c r="E47" s="76">
        <f t="shared" si="0"/>
        <v>74.01856375838926</v>
      </c>
      <c r="F47" s="48">
        <f>(D47/D14*100)</f>
        <v>0.6122476276472096</v>
      </c>
    </row>
    <row r="48" spans="1:6" ht="12.75">
      <c r="A48" s="16" t="s">
        <v>36</v>
      </c>
      <c r="B48" s="64"/>
      <c r="C48" s="60"/>
      <c r="D48" s="61"/>
      <c r="E48" s="76"/>
      <c r="F48" s="48"/>
    </row>
    <row r="49" spans="1:6" ht="12.75">
      <c r="A49" s="17" t="s">
        <v>37</v>
      </c>
      <c r="B49" s="55"/>
      <c r="C49" s="56"/>
      <c r="D49" s="63"/>
      <c r="E49" s="30"/>
      <c r="F49" s="42"/>
    </row>
    <row r="50" spans="1:6" ht="12.75">
      <c r="A50" s="34" t="s">
        <v>66</v>
      </c>
      <c r="B50" s="49"/>
      <c r="C50" s="57">
        <v>118000</v>
      </c>
      <c r="D50" s="84">
        <v>118000</v>
      </c>
      <c r="E50" s="76">
        <f t="shared" si="0"/>
        <v>100</v>
      </c>
      <c r="F50" s="46">
        <f>(D50/D14*100)</f>
        <v>0.6550616819902674</v>
      </c>
    </row>
    <row r="51" spans="1:6" ht="12.75">
      <c r="A51" s="17" t="s">
        <v>55</v>
      </c>
      <c r="B51" s="55"/>
      <c r="C51" s="56"/>
      <c r="D51" s="63"/>
      <c r="E51" s="26"/>
      <c r="F51" s="42"/>
    </row>
    <row r="52" spans="1:6" ht="12.75">
      <c r="A52" s="79" t="s">
        <v>67</v>
      </c>
      <c r="B52" s="64">
        <v>3354519</v>
      </c>
      <c r="C52" s="60">
        <v>3619819</v>
      </c>
      <c r="D52" s="61">
        <v>43540</v>
      </c>
      <c r="E52" s="76">
        <f t="shared" si="0"/>
        <v>1.2028225720678298</v>
      </c>
      <c r="F52" s="46">
        <f>(D52/D14*100)</f>
        <v>0.24170665791403595</v>
      </c>
    </row>
    <row r="53" spans="1:6" ht="12.75">
      <c r="A53" s="80" t="s">
        <v>52</v>
      </c>
      <c r="B53" s="64"/>
      <c r="C53" s="60"/>
      <c r="D53" s="61"/>
      <c r="E53" s="26"/>
      <c r="F53" s="42"/>
    </row>
    <row r="54" spans="1:6" ht="12.75">
      <c r="A54" s="34" t="s">
        <v>68</v>
      </c>
      <c r="B54" s="49">
        <v>25000</v>
      </c>
      <c r="C54" s="57">
        <v>25000</v>
      </c>
      <c r="D54" s="84">
        <v>0</v>
      </c>
      <c r="E54" s="25">
        <f t="shared" si="0"/>
        <v>0</v>
      </c>
      <c r="F54" s="46">
        <f>(D54/D14*100)</f>
        <v>0</v>
      </c>
    </row>
    <row r="55" spans="1:6" ht="13.5" thickBot="1">
      <c r="A55" s="34" t="s">
        <v>70</v>
      </c>
      <c r="B55" s="49">
        <v>8561924.26</v>
      </c>
      <c r="C55" s="57">
        <v>7563484.28</v>
      </c>
      <c r="D55" s="84">
        <v>136684.86</v>
      </c>
      <c r="E55" s="25">
        <f t="shared" si="0"/>
        <v>1.8071678996072427</v>
      </c>
      <c r="F55" s="46">
        <f>(D55/D14*100)</f>
        <v>0.7587882567305441</v>
      </c>
    </row>
    <row r="56" spans="1:6" ht="13.5" thickBot="1">
      <c r="A56" s="11" t="s">
        <v>26</v>
      </c>
      <c r="B56" s="58">
        <f>SUM(B57:B60)</f>
        <v>21715742</v>
      </c>
      <c r="C56" s="93">
        <f>SUM(C57:C60)</f>
        <v>20872975</v>
      </c>
      <c r="D56" s="93">
        <f>SUM(D57:D60)</f>
        <v>12133636</v>
      </c>
      <c r="E56" s="27">
        <f t="shared" si="0"/>
        <v>58.130841434917635</v>
      </c>
      <c r="F56" s="94">
        <f>(D56/D14*100)</f>
        <v>67.35830514252254</v>
      </c>
    </row>
    <row r="57" spans="1:6" ht="12.75">
      <c r="A57" s="19" t="s">
        <v>18</v>
      </c>
      <c r="B57" s="28"/>
      <c r="C57" s="52"/>
      <c r="D57" s="28"/>
      <c r="E57" s="36"/>
      <c r="F57" s="28"/>
    </row>
    <row r="58" spans="1:6" ht="12.75">
      <c r="A58" s="18" t="s">
        <v>22</v>
      </c>
      <c r="B58" s="29">
        <v>15550777</v>
      </c>
      <c r="C58" s="53">
        <v>14708597</v>
      </c>
      <c r="D58" s="29">
        <v>9051448</v>
      </c>
      <c r="E58" s="37">
        <f t="shared" si="0"/>
        <v>61.53848664151992</v>
      </c>
      <c r="F58" s="29">
        <f>(D58/D14*100)</f>
        <v>50.247938570571534</v>
      </c>
    </row>
    <row r="59" spans="1:6" ht="12.75">
      <c r="A59" s="18" t="s">
        <v>24</v>
      </c>
      <c r="B59" s="29">
        <v>2605631</v>
      </c>
      <c r="C59" s="53">
        <v>2605044</v>
      </c>
      <c r="D59" s="29">
        <v>1302522</v>
      </c>
      <c r="E59" s="37">
        <f t="shared" si="0"/>
        <v>50</v>
      </c>
      <c r="F59" s="29">
        <f>(D59/D14*100)</f>
        <v>7.230781797875653</v>
      </c>
    </row>
    <row r="60" spans="1:6" ht="13.5" thickBot="1">
      <c r="A60" s="34" t="s">
        <v>23</v>
      </c>
      <c r="B60" s="46">
        <v>3559334</v>
      </c>
      <c r="C60" s="74">
        <v>3559334</v>
      </c>
      <c r="D60" s="46">
        <v>1779666</v>
      </c>
      <c r="E60" s="81">
        <f t="shared" si="0"/>
        <v>49.99997190485636</v>
      </c>
      <c r="F60" s="46">
        <f>(D60/D14*100)</f>
        <v>9.879584774075349</v>
      </c>
    </row>
    <row r="61" spans="1:6" ht="13.5" thickBot="1">
      <c r="A61" s="11" t="s">
        <v>27</v>
      </c>
      <c r="B61" s="86">
        <f>SUM(B62:B64)</f>
        <v>357406</v>
      </c>
      <c r="C61" s="86">
        <f>SUM(C62:C64)</f>
        <v>357406</v>
      </c>
      <c r="D61" s="86">
        <f>SUM(D62:D64)</f>
        <v>179573.36</v>
      </c>
      <c r="E61" s="27">
        <f t="shared" si="0"/>
        <v>50.24352137345204</v>
      </c>
      <c r="F61" s="94">
        <f>(D61/D14*100)</f>
        <v>0.9968781969681676</v>
      </c>
    </row>
    <row r="62" spans="1:6" ht="12.75">
      <c r="A62" s="16" t="s">
        <v>34</v>
      </c>
      <c r="B62" s="64">
        <v>70000</v>
      </c>
      <c r="C62" s="60">
        <v>70000</v>
      </c>
      <c r="D62" s="64">
        <v>35573.36</v>
      </c>
      <c r="E62" s="47">
        <f t="shared" si="0"/>
        <v>50.81908571428572</v>
      </c>
      <c r="F62" s="48">
        <f>(D62/D14*100)</f>
        <v>0.19748089013258727</v>
      </c>
    </row>
    <row r="63" spans="1:6" ht="12.75">
      <c r="A63" s="17" t="s">
        <v>53</v>
      </c>
      <c r="B63" s="55"/>
      <c r="C63" s="56"/>
      <c r="D63" s="55"/>
      <c r="E63" s="26"/>
      <c r="F63" s="42"/>
    </row>
    <row r="64" spans="1:6" ht="13.5" thickBot="1">
      <c r="A64" s="87" t="s">
        <v>54</v>
      </c>
      <c r="B64" s="38">
        <v>287406</v>
      </c>
      <c r="C64" s="54">
        <v>287406</v>
      </c>
      <c r="D64" s="38">
        <v>144000</v>
      </c>
      <c r="E64" s="50">
        <f t="shared" si="0"/>
        <v>50.10333813490324</v>
      </c>
      <c r="F64" s="51">
        <f>(D64/D14*100)</f>
        <v>0.7993973068355805</v>
      </c>
    </row>
    <row r="65" ht="12.75">
      <c r="A65" s="77"/>
    </row>
  </sheetData>
  <mergeCells count="6">
    <mergeCell ref="A8:F8"/>
    <mergeCell ref="D1:F1"/>
    <mergeCell ref="D2:F2"/>
    <mergeCell ref="A5:F5"/>
    <mergeCell ref="A6:F6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2009-08-28T11:50:15Z</cp:lastPrinted>
  <dcterms:created xsi:type="dcterms:W3CDTF">2004-02-19T07:08:27Z</dcterms:created>
  <dcterms:modified xsi:type="dcterms:W3CDTF">2009-08-28T11:50:38Z</dcterms:modified>
  <cp:category/>
  <cp:version/>
  <cp:contentType/>
  <cp:contentStatus/>
</cp:coreProperties>
</file>