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<sst xmlns="http://schemas.openxmlformats.org/spreadsheetml/2006/main" count="80" uniqueCount="78">
  <si>
    <t>Załącznik nr 1</t>
  </si>
  <si>
    <t>1. Wykonanie budżetu według struktury dochodów</t>
  </si>
  <si>
    <t>Dochody ogółem</t>
  </si>
  <si>
    <t>Uchwała</t>
  </si>
  <si>
    <t>budżetowa</t>
  </si>
  <si>
    <t>Plan po</t>
  </si>
  <si>
    <t>zmianach</t>
  </si>
  <si>
    <t>Wykonanie</t>
  </si>
  <si>
    <t>na</t>
  </si>
  <si>
    <t>%</t>
  </si>
  <si>
    <t>Struktura</t>
  </si>
  <si>
    <t>z wykon.</t>
  </si>
  <si>
    <t>1.</t>
  </si>
  <si>
    <t>2.</t>
  </si>
  <si>
    <t>3.</t>
  </si>
  <si>
    <t>4.</t>
  </si>
  <si>
    <t>5.</t>
  </si>
  <si>
    <t>6.</t>
  </si>
  <si>
    <t>w tym:</t>
  </si>
  <si>
    <t>w tym z tytułu:</t>
  </si>
  <si>
    <t>* dochody jst związane z realizacją</t>
  </si>
  <si>
    <t xml:space="preserve">  podatku doch. od osób fizycznych</t>
  </si>
  <si>
    <t>1. część oświatowa</t>
  </si>
  <si>
    <t>3. część wyrównawcza</t>
  </si>
  <si>
    <t>2. część równoważąca</t>
  </si>
  <si>
    <t>podatku od osób prawnych</t>
  </si>
  <si>
    <t>III. razem - subwencje ogólne</t>
  </si>
  <si>
    <t>IV.Razem- środki z innych źródeł</t>
  </si>
  <si>
    <t>1. razem - dochody własne</t>
  </si>
  <si>
    <t xml:space="preserve">2. razem udziały we wpływach z </t>
  </si>
  <si>
    <t>3.razem udziały we wpływach z</t>
  </si>
  <si>
    <t>I.Razem dochody własne (1+2+3)</t>
  </si>
  <si>
    <t>II. razem dotacje  na:</t>
  </si>
  <si>
    <t>1. zadania bieżące i inwestyc. z zakresu</t>
  </si>
  <si>
    <t>1. środki na dofiansowanie własnych</t>
  </si>
  <si>
    <t xml:space="preserve">    administracji rządowej(p.2110;641</t>
  </si>
  <si>
    <t>na zadania własne (p.2130;6430)</t>
  </si>
  <si>
    <t>poroz.na zadania bieżace( p.2310;</t>
  </si>
  <si>
    <t>2320;2330)</t>
  </si>
  <si>
    <t>* opłaty komunikacyjnej(p.0420)</t>
  </si>
  <si>
    <t>* zarządu i użytkow. wieczyst.(0470)</t>
  </si>
  <si>
    <t>*grzywny mandatyi inne kary pieniężne</t>
  </si>
  <si>
    <t>od osób fizycznych( p.0570)</t>
  </si>
  <si>
    <t>*wpływy z róznych opłat(p.0690)</t>
  </si>
  <si>
    <t>*dochody z najmu i dzierżawy.(p.0750)</t>
  </si>
  <si>
    <t>*wpływy z tyt.odpłatnego nabycia praw</t>
  </si>
  <si>
    <t>własnosci(p.0770)</t>
  </si>
  <si>
    <t>*odsetki (p.0910;0920)</t>
  </si>
  <si>
    <t>* otrzymane spadki,zapisy i darowizny</t>
  </si>
  <si>
    <t>w postacji pieniężnej(p.0960)</t>
  </si>
  <si>
    <t>* wpływów z różnych dochodów(0970)</t>
  </si>
  <si>
    <t xml:space="preserve">   zadań z zakresu adm. Rząd(p.2360)</t>
  </si>
  <si>
    <t>2008 r.</t>
  </si>
  <si>
    <t>*wpływy z usług(p.0830)</t>
  </si>
  <si>
    <t>*wpływy ze sprzedaży składników</t>
  </si>
  <si>
    <t>majątkowych(p.0870)</t>
  </si>
  <si>
    <t>*wpływy do budżetu nadwyżki doch.</t>
  </si>
  <si>
    <t>włas. lub srodków obrotowych(p.2400)</t>
  </si>
  <si>
    <t>udzielanej między jst(p.2710,6300)</t>
  </si>
  <si>
    <t xml:space="preserve"> zadań powiatu(p.2700)</t>
  </si>
  <si>
    <t>31.12.2008r.</t>
  </si>
  <si>
    <t>31.12.2008</t>
  </si>
  <si>
    <t>4. środki na uzupełnienie doch. pow.</t>
  </si>
  <si>
    <t>*grzywny i inne kary pieniężne(0580)</t>
  </si>
  <si>
    <t>2.zadania bieżące realizowane przez</t>
  </si>
  <si>
    <t>3.bieżące realizowane przez powiat</t>
  </si>
  <si>
    <t xml:space="preserve">4.otrzymane od innych jst na podst. </t>
  </si>
  <si>
    <t>5. otrzymane od innych jst na podst.</t>
  </si>
  <si>
    <t xml:space="preserve">6.wpływy z tytułu pomocy finansowej </t>
  </si>
  <si>
    <t>2.środki z Funduszu Pracy(p.2690)</t>
  </si>
  <si>
    <t>7. z funduszy celowych(p.2440,6260)</t>
  </si>
  <si>
    <t xml:space="preserve">do Uchwały Zarządu nr 127/09 </t>
  </si>
  <si>
    <t xml:space="preserve">z dnia 17.03.2009r  </t>
  </si>
  <si>
    <t>Powiatu Nidzickiego za 2008 rok</t>
  </si>
  <si>
    <t>powiat na podst.poroz.z org.adm.rzadow.</t>
  </si>
  <si>
    <t>poroz.na zadania inwestycyjne(p.6610)</t>
  </si>
  <si>
    <t>8.Dotacje rozwojowe(p.2008-2009,6200)</t>
  </si>
  <si>
    <t xml:space="preserve">I.Sprawozdanie roczne  z wykonania dochodów budżetu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</si>
</sst>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0.0000"/>
    <numFmt numFmtId="167" formatCode="0.000"/>
    <numFmt numFmtId="168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4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0" fillId="3" borderId="16" xfId="0" applyNumberFormat="1" applyFont="1" applyFill="1" applyBorder="1" applyAlignment="1">
      <alignment horizontal="right"/>
    </xf>
    <xf numFmtId="2" fontId="0" fillId="3" borderId="17" xfId="0" applyNumberFormat="1" applyFont="1" applyFill="1" applyBorder="1" applyAlignment="1">
      <alignment horizontal="right"/>
    </xf>
    <xf numFmtId="2" fontId="0" fillId="3" borderId="18" xfId="0" applyNumberFormat="1" applyFont="1" applyFill="1" applyBorder="1" applyAlignment="1">
      <alignment horizontal="right"/>
    </xf>
    <xf numFmtId="2" fontId="0" fillId="3" borderId="19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3" borderId="10" xfId="0" applyNumberFormat="1" applyFont="1" applyFill="1" applyBorder="1" applyAlignment="1">
      <alignment horizontal="right"/>
    </xf>
    <xf numFmtId="20" fontId="1" fillId="0" borderId="15" xfId="0" applyNumberFormat="1" applyFont="1" applyBorder="1" applyAlignment="1">
      <alignment horizontal="center"/>
    </xf>
    <xf numFmtId="0" fontId="1" fillId="0" borderId="4" xfId="0" applyFont="1" applyFill="1" applyBorder="1" applyAlignment="1">
      <alignment/>
    </xf>
    <xf numFmtId="2" fontId="0" fillId="0" borderId="1" xfId="0" applyNumberFormat="1" applyFont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2" fontId="0" fillId="3" borderId="20" xfId="0" applyNumberFormat="1" applyFont="1" applyFill="1" applyBorder="1" applyAlignment="1">
      <alignment horizontal="right"/>
    </xf>
    <xf numFmtId="2" fontId="0" fillId="3" borderId="21" xfId="0" applyNumberFormat="1" applyFont="1" applyFill="1" applyBorder="1" applyAlignment="1">
      <alignment horizontal="right"/>
    </xf>
    <xf numFmtId="2" fontId="0" fillId="0" borderId="22" xfId="0" applyNumberFormat="1" applyFont="1" applyBorder="1" applyAlignment="1">
      <alignment horizontal="right"/>
    </xf>
    <xf numFmtId="0" fontId="0" fillId="0" borderId="4" xfId="0" applyFont="1" applyFill="1" applyBorder="1" applyAlignment="1">
      <alignment horizontal="left"/>
    </xf>
    <xf numFmtId="2" fontId="0" fillId="3" borderId="5" xfId="0" applyNumberFormat="1" applyFont="1" applyFill="1" applyBorder="1" applyAlignment="1">
      <alignment horizontal="right"/>
    </xf>
    <xf numFmtId="2" fontId="0" fillId="0" borderId="3" xfId="0" applyNumberFormat="1" applyFont="1" applyBorder="1" applyAlignment="1">
      <alignment horizontal="left"/>
    </xf>
    <xf numFmtId="2" fontId="0" fillId="0" borderId="19" xfId="0" applyNumberFormat="1" applyBorder="1" applyAlignment="1">
      <alignment horizontal="right"/>
    </xf>
    <xf numFmtId="2" fontId="1" fillId="2" borderId="5" xfId="0" applyNumberFormat="1" applyFont="1" applyFill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2" fontId="0" fillId="3" borderId="2" xfId="0" applyNumberFormat="1" applyFont="1" applyFill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8" xfId="0" applyNumberFormat="1" applyFont="1" applyBorder="1" applyAlignment="1">
      <alignment horizontal="right"/>
    </xf>
    <xf numFmtId="2" fontId="0" fillId="3" borderId="22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2" fontId="0" fillId="0" borderId="23" xfId="0" applyNumberFormat="1" applyFont="1" applyBorder="1" applyAlignment="1">
      <alignment horizontal="right"/>
    </xf>
    <xf numFmtId="2" fontId="0" fillId="0" borderId="19" xfId="0" applyNumberFormat="1" applyFont="1" applyBorder="1" applyAlignment="1">
      <alignment horizontal="right"/>
    </xf>
    <xf numFmtId="2" fontId="0" fillId="0" borderId="24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right"/>
    </xf>
    <xf numFmtId="2" fontId="8" fillId="0" borderId="5" xfId="0" applyNumberFormat="1" applyFont="1" applyBorder="1" applyAlignment="1">
      <alignment horizontal="left"/>
    </xf>
    <xf numFmtId="2" fontId="3" fillId="0" borderId="4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0" fillId="0" borderId="19" xfId="0" applyNumberForma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2" fontId="0" fillId="0" borderId="15" xfId="0" applyNumberFormat="1" applyFont="1" applyBorder="1" applyAlignment="1">
      <alignment horizontal="left"/>
    </xf>
    <xf numFmtId="2" fontId="0" fillId="0" borderId="9" xfId="0" applyNumberFormat="1" applyFont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1" fillId="0" borderId="5" xfId="0" applyNumberFormat="1" applyFont="1" applyFill="1" applyBorder="1" applyAlignment="1">
      <alignment horizontal="right"/>
    </xf>
    <xf numFmtId="2" fontId="0" fillId="0" borderId="5" xfId="0" applyNumberFormat="1" applyFont="1" applyBorder="1" applyAlignment="1">
      <alignment horizontal="left"/>
    </xf>
    <xf numFmtId="2" fontId="0" fillId="0" borderId="24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3" borderId="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2" fontId="0" fillId="3" borderId="25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2" fontId="0" fillId="0" borderId="18" xfId="0" applyNumberFormat="1" applyFont="1" applyBorder="1" applyAlignment="1">
      <alignment horizontal="left"/>
    </xf>
    <xf numFmtId="2" fontId="0" fillId="3" borderId="18" xfId="0" applyNumberFormat="1" applyFont="1" applyFill="1" applyBorder="1" applyAlignment="1">
      <alignment horizontal="left"/>
    </xf>
    <xf numFmtId="2" fontId="0" fillId="0" borderId="2" xfId="0" applyNumberFormat="1" applyFont="1" applyBorder="1" applyAlignment="1">
      <alignment horizontal="left"/>
    </xf>
    <xf numFmtId="2" fontId="0" fillId="0" borderId="2" xfId="0" applyNumberFormat="1" applyBorder="1" applyAlignment="1">
      <alignment/>
    </xf>
    <xf numFmtId="2" fontId="0" fillId="0" borderId="12" xfId="0" applyNumberFormat="1" applyFon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3" fillId="0" borderId="5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2" fontId="0" fillId="3" borderId="0" xfId="0" applyNumberFormat="1" applyFont="1" applyFill="1" applyBorder="1" applyAlignment="1">
      <alignment horizontal="right"/>
    </xf>
    <xf numFmtId="2" fontId="0" fillId="0" borderId="18" xfId="0" applyNumberFormat="1" applyBorder="1" applyAlignment="1">
      <alignment/>
    </xf>
    <xf numFmtId="2" fontId="0" fillId="3" borderId="12" xfId="0" applyNumberFormat="1" applyFont="1" applyFill="1" applyBorder="1" applyAlignment="1">
      <alignment horizontal="right"/>
    </xf>
    <xf numFmtId="2" fontId="0" fillId="3" borderId="1" xfId="0" applyNumberFormat="1" applyFont="1" applyFill="1" applyBorder="1" applyAlignment="1">
      <alignment horizontal="right"/>
    </xf>
    <xf numFmtId="2" fontId="1" fillId="2" borderId="6" xfId="0" applyNumberFormat="1" applyFont="1" applyFill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8" fillId="0" borderId="5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37">
      <selection activeCell="G56" sqref="G56"/>
    </sheetView>
  </sheetViews>
  <sheetFormatPr defaultColWidth="9.140625" defaultRowHeight="12.75"/>
  <cols>
    <col min="1" max="1" width="32.00390625" style="0" customWidth="1"/>
    <col min="2" max="2" width="11.57421875" style="0" customWidth="1"/>
    <col min="3" max="3" width="11.421875" style="0" customWidth="1"/>
    <col min="4" max="4" width="12.8515625" style="0" customWidth="1"/>
    <col min="5" max="5" width="8.28125" style="0" customWidth="1"/>
    <col min="6" max="6" width="9.28125" style="0" customWidth="1"/>
    <col min="7" max="7" width="22.421875" style="0" customWidth="1"/>
    <col min="8" max="8" width="17.00390625" style="0" customWidth="1"/>
  </cols>
  <sheetData>
    <row r="1" spans="4:6" ht="12.75">
      <c r="D1" s="101" t="s">
        <v>0</v>
      </c>
      <c r="E1" s="101"/>
      <c r="F1" s="101"/>
    </row>
    <row r="2" spans="4:6" ht="12.75">
      <c r="D2" s="101" t="s">
        <v>71</v>
      </c>
      <c r="E2" s="101"/>
      <c r="F2" s="101"/>
    </row>
    <row r="3" spans="4:6" ht="12.75">
      <c r="D3" s="101" t="s">
        <v>72</v>
      </c>
      <c r="E3" s="101"/>
      <c r="F3" s="101"/>
    </row>
    <row r="4" ht="8.25" customHeight="1"/>
    <row r="5" spans="1:6" ht="15.75">
      <c r="A5" s="102" t="s">
        <v>77</v>
      </c>
      <c r="B5" s="102"/>
      <c r="C5" s="102"/>
      <c r="D5" s="102"/>
      <c r="E5" s="102"/>
      <c r="F5" s="102"/>
    </row>
    <row r="6" spans="1:6" ht="15.75">
      <c r="A6" s="102" t="s">
        <v>73</v>
      </c>
      <c r="B6" s="102"/>
      <c r="C6" s="102"/>
      <c r="D6" s="102"/>
      <c r="E6" s="102"/>
      <c r="F6" s="102"/>
    </row>
    <row r="7" spans="1:6" ht="9.75" customHeight="1">
      <c r="A7" s="1"/>
      <c r="B7" s="1"/>
      <c r="C7" s="1"/>
      <c r="D7" s="1"/>
      <c r="E7" s="1"/>
      <c r="F7" s="1"/>
    </row>
    <row r="8" spans="1:6" ht="15">
      <c r="A8" s="100" t="s">
        <v>1</v>
      </c>
      <c r="B8" s="100"/>
      <c r="C8" s="100"/>
      <c r="D8" s="100"/>
      <c r="E8" s="100"/>
      <c r="F8" s="100"/>
    </row>
    <row r="9" ht="7.5" customHeight="1" thickBot="1"/>
    <row r="10" spans="1:6" ht="12.75">
      <c r="A10" s="9"/>
      <c r="B10" s="2" t="s">
        <v>3</v>
      </c>
      <c r="C10" s="20" t="s">
        <v>5</v>
      </c>
      <c r="D10" s="2" t="s">
        <v>7</v>
      </c>
      <c r="E10" s="20"/>
      <c r="F10" s="2" t="s">
        <v>10</v>
      </c>
    </row>
    <row r="11" spans="1:6" ht="12.75">
      <c r="A11" s="10" t="s">
        <v>2</v>
      </c>
      <c r="B11" s="3" t="s">
        <v>4</v>
      </c>
      <c r="C11" s="21" t="s">
        <v>6</v>
      </c>
      <c r="D11" s="3" t="s">
        <v>8</v>
      </c>
      <c r="E11" s="21" t="s">
        <v>9</v>
      </c>
      <c r="F11" s="3" t="s">
        <v>9</v>
      </c>
    </row>
    <row r="12" spans="1:6" ht="13.5" thickBot="1">
      <c r="A12" s="12"/>
      <c r="B12" s="4" t="s">
        <v>52</v>
      </c>
      <c r="C12" s="22" t="s">
        <v>61</v>
      </c>
      <c r="D12" s="4" t="s">
        <v>60</v>
      </c>
      <c r="E12" s="31">
        <v>0.16875</v>
      </c>
      <c r="F12" s="4" t="s">
        <v>11</v>
      </c>
    </row>
    <row r="13" spans="1:6" ht="9.75" customHeight="1" thickBot="1">
      <c r="A13" s="5" t="s">
        <v>12</v>
      </c>
      <c r="B13" s="6" t="s">
        <v>13</v>
      </c>
      <c r="C13" s="7" t="s">
        <v>14</v>
      </c>
      <c r="D13" s="6" t="s">
        <v>15</v>
      </c>
      <c r="E13" s="7" t="s">
        <v>16</v>
      </c>
      <c r="F13" s="6" t="s">
        <v>17</v>
      </c>
    </row>
    <row r="14" spans="1:6" ht="13.5" thickBot="1">
      <c r="A14" s="8" t="s">
        <v>2</v>
      </c>
      <c r="B14" s="67">
        <f>SUM(B15,B42,B58,B64)</f>
        <v>35462828</v>
      </c>
      <c r="C14" s="67">
        <f>SUM(C15,C42,C58,C64)</f>
        <v>33662321.24</v>
      </c>
      <c r="D14" s="43">
        <f>SUM(D15,D42,D58,D64)</f>
        <v>32747267.85</v>
      </c>
      <c r="E14" s="96">
        <f>(D14/C14*100)</f>
        <v>97.28166877299992</v>
      </c>
      <c r="F14" s="43">
        <f>(D14/D14*100)</f>
        <v>100</v>
      </c>
    </row>
    <row r="15" spans="1:6" ht="13.5" thickBot="1">
      <c r="A15" s="32" t="s">
        <v>31</v>
      </c>
      <c r="B15" s="68">
        <f>SUM(B16,B38,B40)</f>
        <v>3698602</v>
      </c>
      <c r="C15" s="68">
        <f>SUM(C16,C38,C40)</f>
        <v>5564150</v>
      </c>
      <c r="D15" s="68">
        <f>SUM(D16,D38,D40)</f>
        <v>5876443.73</v>
      </c>
      <c r="E15" s="27">
        <f aca="true" t="shared" si="0" ref="E15:E67">(D15/C15*100)</f>
        <v>105.61260444092989</v>
      </c>
      <c r="F15" s="44">
        <f>(D15/D14*100)</f>
        <v>17.94483667131333</v>
      </c>
    </row>
    <row r="16" spans="1:6" ht="13.5" thickBot="1">
      <c r="A16" s="39" t="s">
        <v>28</v>
      </c>
      <c r="B16" s="69">
        <f>SUM(B17:B35)</f>
        <v>1090143</v>
      </c>
      <c r="C16" s="69">
        <f>SUM(C17:C36)</f>
        <v>2955691</v>
      </c>
      <c r="D16" s="69">
        <f>SUM(D17:D36)</f>
        <v>2984801.16</v>
      </c>
      <c r="E16" s="40">
        <f t="shared" si="0"/>
        <v>100.98488509116818</v>
      </c>
      <c r="F16" s="45">
        <f>(D16/D14*100)</f>
        <v>9.114657056802374</v>
      </c>
    </row>
    <row r="17" spans="1:6" ht="12.75">
      <c r="A17" s="13" t="s">
        <v>19</v>
      </c>
      <c r="B17" s="42"/>
      <c r="C17" s="70"/>
      <c r="D17" s="71"/>
      <c r="E17" s="23"/>
      <c r="F17" s="42"/>
    </row>
    <row r="18" spans="1:6" ht="12.75">
      <c r="A18" s="14" t="s">
        <v>39</v>
      </c>
      <c r="B18" s="29">
        <v>627128</v>
      </c>
      <c r="C18" s="53">
        <v>742506</v>
      </c>
      <c r="D18" s="72">
        <v>698035.5</v>
      </c>
      <c r="E18" s="24">
        <f t="shared" si="0"/>
        <v>94.01075546864269</v>
      </c>
      <c r="F18" s="29">
        <f>(D18/D14*100)</f>
        <v>2.13158393303947</v>
      </c>
    </row>
    <row r="19" spans="1:6" ht="12.75">
      <c r="A19" s="14" t="s">
        <v>40</v>
      </c>
      <c r="B19" s="29">
        <v>1742</v>
      </c>
      <c r="C19" s="53">
        <v>1742</v>
      </c>
      <c r="D19" s="72">
        <v>1741.8</v>
      </c>
      <c r="E19" s="24">
        <f t="shared" si="0"/>
        <v>99.98851894374282</v>
      </c>
      <c r="F19" s="29">
        <f>(D19/D14*100)</f>
        <v>0.00531891701004913</v>
      </c>
    </row>
    <row r="20" spans="1:6" ht="12.75">
      <c r="A20" s="79" t="s">
        <v>41</v>
      </c>
      <c r="B20" s="48">
        <v>0</v>
      </c>
      <c r="C20" s="73"/>
      <c r="D20" s="74">
        <v>300</v>
      </c>
      <c r="E20" s="47">
        <v>0</v>
      </c>
      <c r="F20" s="46">
        <f>(D20/D14*100)</f>
        <v>0.0009161069600497985</v>
      </c>
    </row>
    <row r="21" spans="1:6" ht="12.75">
      <c r="A21" s="83" t="s">
        <v>42</v>
      </c>
      <c r="B21" s="42"/>
      <c r="C21" s="70"/>
      <c r="D21" s="71"/>
      <c r="E21" s="26"/>
      <c r="F21" s="42"/>
    </row>
    <row r="22" spans="1:6" ht="12.75">
      <c r="A22" s="13" t="s">
        <v>63</v>
      </c>
      <c r="B22" s="42"/>
      <c r="C22" s="70"/>
      <c r="D22" s="71">
        <v>1908.64</v>
      </c>
      <c r="E22" s="47"/>
      <c r="F22" s="46">
        <f>(D22/D14*100)</f>
        <v>0.005828394627431491</v>
      </c>
    </row>
    <row r="23" spans="1:6" ht="12.75">
      <c r="A23" s="13" t="s">
        <v>43</v>
      </c>
      <c r="B23" s="42"/>
      <c r="C23" s="70">
        <v>2985</v>
      </c>
      <c r="D23" s="71">
        <v>3572.38</v>
      </c>
      <c r="E23" s="25">
        <f t="shared" si="0"/>
        <v>119.67772194304858</v>
      </c>
      <c r="F23" s="29">
        <f>(D23/D14*100)</f>
        <v>0.010908940606475664</v>
      </c>
    </row>
    <row r="24" spans="1:6" ht="12.75">
      <c r="A24" s="13" t="s">
        <v>44</v>
      </c>
      <c r="B24" s="42">
        <v>173669</v>
      </c>
      <c r="C24" s="70">
        <v>216056</v>
      </c>
      <c r="D24" s="71">
        <v>220864.57</v>
      </c>
      <c r="E24" s="24">
        <f t="shared" si="0"/>
        <v>102.22561280408785</v>
      </c>
      <c r="F24" s="29">
        <f>(D24/D14*100)</f>
        <v>0.6744518993513531</v>
      </c>
    </row>
    <row r="25" spans="1:6" ht="12.75">
      <c r="A25" s="79" t="s">
        <v>45</v>
      </c>
      <c r="B25" s="48"/>
      <c r="C25" s="73">
        <v>1362656</v>
      </c>
      <c r="D25" s="74">
        <v>1362656.6</v>
      </c>
      <c r="E25" s="47">
        <f t="shared" si="0"/>
        <v>100.00004403165583</v>
      </c>
      <c r="F25" s="46">
        <f>(D25/D14*100)</f>
        <v>4.161130651392647</v>
      </c>
    </row>
    <row r="26" spans="1:6" ht="12.75">
      <c r="A26" s="13" t="s">
        <v>46</v>
      </c>
      <c r="B26" s="42"/>
      <c r="C26" s="70"/>
      <c r="D26" s="71"/>
      <c r="E26" s="26"/>
      <c r="F26" s="42"/>
    </row>
    <row r="27" spans="1:6" ht="12.75">
      <c r="A27" s="13" t="s">
        <v>53</v>
      </c>
      <c r="B27" s="42">
        <v>157000</v>
      </c>
      <c r="C27" s="70">
        <v>226280</v>
      </c>
      <c r="D27" s="71">
        <v>232942.35</v>
      </c>
      <c r="E27" s="25">
        <f t="shared" si="0"/>
        <v>102.94429467915857</v>
      </c>
      <c r="F27" s="29">
        <f>(D27/D14*100)</f>
        <v>0.7113336937511873</v>
      </c>
    </row>
    <row r="28" spans="1:6" ht="12.75">
      <c r="A28" s="79" t="s">
        <v>54</v>
      </c>
      <c r="B28" s="48"/>
      <c r="C28" s="73">
        <v>65600</v>
      </c>
      <c r="D28" s="74">
        <v>65100</v>
      </c>
      <c r="E28" s="25">
        <f t="shared" si="0"/>
        <v>99.23780487804879</v>
      </c>
      <c r="F28" s="46">
        <f>(D28/D15*100)</f>
        <v>1.1078128710338218</v>
      </c>
    </row>
    <row r="29" spans="1:6" ht="12.75">
      <c r="A29" s="13" t="s">
        <v>55</v>
      </c>
      <c r="B29" s="42"/>
      <c r="C29" s="70"/>
      <c r="D29" s="71"/>
      <c r="E29" s="47"/>
      <c r="F29" s="42"/>
    </row>
    <row r="30" spans="1:6" ht="12.75">
      <c r="A30" s="13" t="s">
        <v>47</v>
      </c>
      <c r="B30" s="42">
        <v>36000</v>
      </c>
      <c r="C30" s="70">
        <v>85431</v>
      </c>
      <c r="D30" s="71">
        <v>91448.26</v>
      </c>
      <c r="E30" s="24">
        <f t="shared" si="0"/>
        <v>107.0434151537498</v>
      </c>
      <c r="F30" s="29">
        <f>(D30/D14*100)</f>
        <v>0.27925462490147857</v>
      </c>
    </row>
    <row r="31" spans="1:6" ht="12.75">
      <c r="A31" s="15" t="s">
        <v>48</v>
      </c>
      <c r="B31" s="46">
        <v>0</v>
      </c>
      <c r="C31" s="75">
        <v>3002</v>
      </c>
      <c r="D31" s="76">
        <v>3001.8</v>
      </c>
      <c r="E31" s="25">
        <f t="shared" si="0"/>
        <v>99.9933377748168</v>
      </c>
      <c r="F31" s="46">
        <f>(D31/D14*100)</f>
        <v>0.009166566242258284</v>
      </c>
    </row>
    <row r="32" spans="1:6" ht="12.75">
      <c r="A32" s="13" t="s">
        <v>49</v>
      </c>
      <c r="B32" s="42"/>
      <c r="C32" s="70"/>
      <c r="D32" s="71"/>
      <c r="E32" s="26"/>
      <c r="F32" s="42"/>
    </row>
    <row r="33" spans="1:6" ht="12.75">
      <c r="A33" s="14" t="s">
        <v>50</v>
      </c>
      <c r="B33" s="29">
        <v>69604</v>
      </c>
      <c r="C33" s="53">
        <v>133134</v>
      </c>
      <c r="D33" s="72">
        <v>170080.33</v>
      </c>
      <c r="E33" s="25">
        <f t="shared" si="0"/>
        <v>127.75123559721784</v>
      </c>
      <c r="F33" s="29">
        <f>(D33/D14*100)</f>
        <v>0.519372580268555</v>
      </c>
    </row>
    <row r="34" spans="1:6" ht="12.75">
      <c r="A34" s="15" t="s">
        <v>20</v>
      </c>
      <c r="B34" s="46">
        <v>25000</v>
      </c>
      <c r="C34" s="75">
        <v>82206</v>
      </c>
      <c r="D34" s="76">
        <v>99055.93</v>
      </c>
      <c r="E34" s="25">
        <f t="shared" si="0"/>
        <v>120.49720215069459</v>
      </c>
      <c r="F34" s="46">
        <f>(D34/D30*100)</f>
        <v>108.31909759682688</v>
      </c>
    </row>
    <row r="35" spans="1:6" ht="12.75">
      <c r="A35" s="13" t="s">
        <v>51</v>
      </c>
      <c r="B35" s="42"/>
      <c r="C35" s="70"/>
      <c r="D35" s="71"/>
      <c r="E35" s="26"/>
      <c r="F35" s="42">
        <f>(D35/D31*100)</f>
        <v>0</v>
      </c>
    </row>
    <row r="36" spans="1:6" ht="12.75">
      <c r="A36" s="79" t="s">
        <v>56</v>
      </c>
      <c r="B36" s="48"/>
      <c r="C36" s="73">
        <v>34093</v>
      </c>
      <c r="D36" s="74">
        <v>34093</v>
      </c>
      <c r="E36" s="25">
        <f t="shared" si="0"/>
        <v>100</v>
      </c>
      <c r="F36" s="46">
        <f>(D36/D14*100)</f>
        <v>0.10410944862992594</v>
      </c>
    </row>
    <row r="37" spans="1:6" ht="12.75">
      <c r="A37" s="79" t="s">
        <v>57</v>
      </c>
      <c r="B37" s="48"/>
      <c r="C37" s="73"/>
      <c r="D37" s="74"/>
      <c r="E37" s="47"/>
      <c r="F37" s="48"/>
    </row>
    <row r="38" spans="1:6" ht="12.75">
      <c r="A38" s="34" t="s">
        <v>29</v>
      </c>
      <c r="B38" s="84">
        <v>2558459</v>
      </c>
      <c r="C38" s="57">
        <v>2558459</v>
      </c>
      <c r="D38" s="88">
        <v>2837642</v>
      </c>
      <c r="E38" s="85">
        <f>(D38/C38*100)</f>
        <v>110.91215454302765</v>
      </c>
      <c r="F38" s="46">
        <f>(D38/D14*100)</f>
        <v>8.665278621098766</v>
      </c>
    </row>
    <row r="39" spans="1:6" ht="12.75">
      <c r="A39" s="16" t="s">
        <v>21</v>
      </c>
      <c r="B39" s="86"/>
      <c r="C39" s="60"/>
      <c r="D39" s="61"/>
      <c r="E39" s="47"/>
      <c r="F39" s="48"/>
    </row>
    <row r="40" spans="1:6" ht="12.75">
      <c r="A40" s="34" t="s">
        <v>30</v>
      </c>
      <c r="B40" s="84">
        <v>50000</v>
      </c>
      <c r="C40" s="57">
        <v>50000</v>
      </c>
      <c r="D40" s="88">
        <v>54000.57</v>
      </c>
      <c r="E40" s="85">
        <f>(D40/C40*100)</f>
        <v>108.00114</v>
      </c>
      <c r="F40" s="46">
        <f>(D40/D14*100)</f>
        <v>0.1649009934121878</v>
      </c>
    </row>
    <row r="41" spans="1:6" ht="13.5" thickBot="1">
      <c r="A41" s="35" t="s">
        <v>25</v>
      </c>
      <c r="B41" s="41"/>
      <c r="C41" s="65"/>
      <c r="D41" s="66"/>
      <c r="E41" s="47"/>
      <c r="F41" s="48"/>
    </row>
    <row r="42" spans="1:6" ht="13.5" thickBot="1">
      <c r="A42" s="11" t="s">
        <v>32</v>
      </c>
      <c r="B42" s="59">
        <f>SUM(B43:B57)</f>
        <v>13278931</v>
      </c>
      <c r="C42" s="97">
        <f>SUM(C43:C57)</f>
        <v>8397116.24</v>
      </c>
      <c r="D42" s="97">
        <f>SUM(D43:D57)</f>
        <v>7169492.11</v>
      </c>
      <c r="E42" s="27">
        <f t="shared" si="0"/>
        <v>85.38040804827538</v>
      </c>
      <c r="F42" s="89">
        <f>(D42/D14*100)</f>
        <v>21.89340540664372</v>
      </c>
    </row>
    <row r="43" spans="1:6" ht="12.75">
      <c r="A43" s="16" t="s">
        <v>33</v>
      </c>
      <c r="B43" s="33">
        <v>4271552</v>
      </c>
      <c r="C43" s="60">
        <v>5367097</v>
      </c>
      <c r="D43" s="61">
        <v>5354481.23</v>
      </c>
      <c r="E43" s="95">
        <f t="shared" si="0"/>
        <v>99.76494238878114</v>
      </c>
      <c r="F43" s="48">
        <f>(D43/D14*100)</f>
        <v>16.350925074196688</v>
      </c>
    </row>
    <row r="44" spans="1:6" ht="12.75">
      <c r="A44" s="17" t="s">
        <v>35</v>
      </c>
      <c r="B44" s="62"/>
      <c r="C44" s="56"/>
      <c r="D44" s="63"/>
      <c r="E44" s="26"/>
      <c r="F44" s="42">
        <f>(D44/D40*100)</f>
        <v>0</v>
      </c>
    </row>
    <row r="45" spans="1:6" ht="12.75">
      <c r="A45" s="16" t="s">
        <v>64</v>
      </c>
      <c r="B45" s="87"/>
      <c r="C45" s="60">
        <v>20000</v>
      </c>
      <c r="D45" s="61">
        <v>20000</v>
      </c>
      <c r="E45" s="47">
        <f t="shared" si="0"/>
        <v>100</v>
      </c>
      <c r="F45" s="48">
        <f>(D45/D16*100)</f>
        <v>0.6700613852615898</v>
      </c>
    </row>
    <row r="46" spans="1:6" ht="12.75">
      <c r="A46" s="16" t="s">
        <v>74</v>
      </c>
      <c r="B46" s="87"/>
      <c r="C46" s="60"/>
      <c r="D46" s="61"/>
      <c r="E46" s="26"/>
      <c r="F46" s="48"/>
    </row>
    <row r="47" spans="1:6" ht="12.75">
      <c r="A47" s="34" t="s">
        <v>65</v>
      </c>
      <c r="B47" s="93">
        <v>384000</v>
      </c>
      <c r="C47" s="57">
        <v>655769</v>
      </c>
      <c r="D47" s="88">
        <v>655708.38</v>
      </c>
      <c r="E47" s="94">
        <f t="shared" si="0"/>
        <v>99.9907558911751</v>
      </c>
      <c r="F47" s="46">
        <f>(D47/D14*100)</f>
        <v>2.0023300356032605</v>
      </c>
    </row>
    <row r="48" spans="1:6" ht="12.75">
      <c r="A48" s="17" t="s">
        <v>36</v>
      </c>
      <c r="B48" s="62"/>
      <c r="C48" s="56"/>
      <c r="D48" s="63"/>
      <c r="E48" s="30"/>
      <c r="F48" s="42">
        <f>(D48/D42*100)</f>
        <v>0</v>
      </c>
    </row>
    <row r="49" spans="1:6" ht="12.75">
      <c r="A49" s="16" t="s">
        <v>66</v>
      </c>
      <c r="B49" s="64">
        <v>56500</v>
      </c>
      <c r="C49" s="60">
        <v>120344</v>
      </c>
      <c r="D49" s="61">
        <v>198678.98</v>
      </c>
      <c r="E49" s="77">
        <f t="shared" si="0"/>
        <v>165.0925513527887</v>
      </c>
      <c r="F49" s="48">
        <f>(D49/D14*100)</f>
        <v>0.606703987978649</v>
      </c>
    </row>
    <row r="50" spans="1:6" ht="12.75">
      <c r="A50" s="16" t="s">
        <v>37</v>
      </c>
      <c r="B50" s="64"/>
      <c r="C50" s="60"/>
      <c r="D50" s="61"/>
      <c r="E50" s="77"/>
      <c r="F50" s="48"/>
    </row>
    <row r="51" spans="1:6" ht="12.75">
      <c r="A51" s="17" t="s">
        <v>38</v>
      </c>
      <c r="B51" s="55"/>
      <c r="C51" s="56"/>
      <c r="D51" s="63"/>
      <c r="E51" s="30"/>
      <c r="F51" s="42"/>
    </row>
    <row r="52" spans="1:6" ht="12.75">
      <c r="A52" s="34" t="s">
        <v>67</v>
      </c>
      <c r="B52" s="49">
        <v>0</v>
      </c>
      <c r="C52" s="57">
        <v>5300</v>
      </c>
      <c r="D52" s="88">
        <v>5300</v>
      </c>
      <c r="E52" s="77">
        <f t="shared" si="0"/>
        <v>100</v>
      </c>
      <c r="F52" s="46">
        <f>(D52/D14*100)</f>
        <v>0.016184556294213108</v>
      </c>
    </row>
    <row r="53" spans="1:6" ht="12.75">
      <c r="A53" s="17" t="s">
        <v>75</v>
      </c>
      <c r="B53" s="55"/>
      <c r="C53" s="56"/>
      <c r="D53" s="63"/>
      <c r="E53" s="26"/>
      <c r="F53" s="42"/>
    </row>
    <row r="54" spans="1:6" ht="12.75">
      <c r="A54" s="80" t="s">
        <v>68</v>
      </c>
      <c r="B54" s="64">
        <v>1065429</v>
      </c>
      <c r="C54" s="60">
        <v>1017981</v>
      </c>
      <c r="D54" s="61">
        <v>828529.33</v>
      </c>
      <c r="E54" s="77">
        <f t="shared" si="0"/>
        <v>81.38946895865443</v>
      </c>
      <c r="F54" s="46">
        <f>(D54/D14*100)</f>
        <v>2.530071619394654</v>
      </c>
    </row>
    <row r="55" spans="1:6" ht="12.75">
      <c r="A55" s="81" t="s">
        <v>58</v>
      </c>
      <c r="B55" s="64"/>
      <c r="C55" s="60"/>
      <c r="D55" s="61"/>
      <c r="E55" s="26"/>
      <c r="F55" s="42"/>
    </row>
    <row r="56" spans="1:6" ht="12.75">
      <c r="A56" s="34" t="s">
        <v>70</v>
      </c>
      <c r="B56" s="49"/>
      <c r="C56" s="57">
        <v>23620</v>
      </c>
      <c r="D56" s="88">
        <v>23619.97</v>
      </c>
      <c r="E56" s="25">
        <f t="shared" si="0"/>
        <v>99.9998729889924</v>
      </c>
      <c r="F56" s="46">
        <f>(D56/D14*100)</f>
        <v>0.07212806304389147</v>
      </c>
    </row>
    <row r="57" spans="1:6" ht="13.5" thickBot="1">
      <c r="A57" s="34" t="s">
        <v>76</v>
      </c>
      <c r="B57" s="49">
        <v>7501450</v>
      </c>
      <c r="C57" s="57">
        <v>1187005.24</v>
      </c>
      <c r="D57" s="88">
        <v>83174.22</v>
      </c>
      <c r="E57" s="25">
        <f t="shared" si="0"/>
        <v>7.007064265360784</v>
      </c>
      <c r="F57" s="46">
        <f>(D57/D14*100)</f>
        <v>0.2539882727957105</v>
      </c>
    </row>
    <row r="58" spans="1:6" ht="13.5" thickBot="1">
      <c r="A58" s="11" t="s">
        <v>26</v>
      </c>
      <c r="B58" s="58">
        <f>SUM(B59:B62)</f>
        <v>18173793</v>
      </c>
      <c r="C58" s="58">
        <f>SUM(C59:C63)</f>
        <v>19389553</v>
      </c>
      <c r="D58" s="98">
        <f>SUM(D59:D63)</f>
        <v>19389553</v>
      </c>
      <c r="E58" s="27">
        <f t="shared" si="0"/>
        <v>100</v>
      </c>
      <c r="F58" s="99">
        <f>(D58/D14*100)</f>
        <v>59.209681518514834</v>
      </c>
    </row>
    <row r="59" spans="1:6" ht="12.75">
      <c r="A59" s="19" t="s">
        <v>18</v>
      </c>
      <c r="B59" s="28"/>
      <c r="C59" s="52"/>
      <c r="D59" s="28"/>
      <c r="E59" s="36"/>
      <c r="F59" s="28"/>
    </row>
    <row r="60" spans="1:6" ht="12.75">
      <c r="A60" s="18" t="s">
        <v>22</v>
      </c>
      <c r="B60" s="29">
        <v>13348425</v>
      </c>
      <c r="C60" s="53">
        <v>14508717</v>
      </c>
      <c r="D60" s="29">
        <v>14508717</v>
      </c>
      <c r="E60" s="37">
        <f t="shared" si="0"/>
        <v>100</v>
      </c>
      <c r="F60" s="29">
        <f>(D60/D14*100)</f>
        <v>44.30512208364277</v>
      </c>
    </row>
    <row r="61" spans="1:6" ht="12.75">
      <c r="A61" s="18" t="s">
        <v>24</v>
      </c>
      <c r="B61" s="29">
        <v>2072017</v>
      </c>
      <c r="C61" s="53">
        <v>2074466</v>
      </c>
      <c r="D61" s="29">
        <v>2074466</v>
      </c>
      <c r="E61" s="37">
        <f t="shared" si="0"/>
        <v>100</v>
      </c>
      <c r="F61" s="29">
        <f>(D61/D14*100)</f>
        <v>6.334775803288883</v>
      </c>
    </row>
    <row r="62" spans="1:6" ht="12.75">
      <c r="A62" s="34" t="s">
        <v>23</v>
      </c>
      <c r="B62" s="46">
        <v>2753351</v>
      </c>
      <c r="C62" s="75">
        <v>2753351</v>
      </c>
      <c r="D62" s="46">
        <v>2753351</v>
      </c>
      <c r="E62" s="82">
        <f t="shared" si="0"/>
        <v>100</v>
      </c>
      <c r="F62" s="46">
        <f>(D62/D14*100)</f>
        <v>8.407880048533576</v>
      </c>
    </row>
    <row r="63" spans="1:6" ht="13.5" thickBot="1">
      <c r="A63" s="16" t="s">
        <v>62</v>
      </c>
      <c r="B63" s="48"/>
      <c r="C63" s="73">
        <v>53019</v>
      </c>
      <c r="D63" s="48">
        <v>53019</v>
      </c>
      <c r="E63" s="92">
        <f t="shared" si="0"/>
        <v>100</v>
      </c>
      <c r="F63" s="48"/>
    </row>
    <row r="64" spans="1:6" ht="13.5" thickBot="1">
      <c r="A64" s="11" t="s">
        <v>27</v>
      </c>
      <c r="B64" s="90">
        <f>SUM(B65:B67)</f>
        <v>311502</v>
      </c>
      <c r="C64" s="90">
        <f>SUM(C65:C67)</f>
        <v>311502</v>
      </c>
      <c r="D64" s="90">
        <f>SUM(D65:D67)</f>
        <v>311779.01</v>
      </c>
      <c r="E64" s="27">
        <f t="shared" si="0"/>
        <v>100.08892719789921</v>
      </c>
      <c r="F64" s="99">
        <f>(D64/D14*100)</f>
        <v>0.9520764035281191</v>
      </c>
    </row>
    <row r="65" spans="1:6" ht="12.75">
      <c r="A65" s="16" t="s">
        <v>34</v>
      </c>
      <c r="B65" s="64">
        <v>68000</v>
      </c>
      <c r="C65" s="60">
        <v>68000</v>
      </c>
      <c r="D65" s="64">
        <v>68279.01</v>
      </c>
      <c r="E65" s="47">
        <f t="shared" si="0"/>
        <v>100.41030882352942</v>
      </c>
      <c r="F65" s="48">
        <f>(D65/D14*100)</f>
        <v>0.20850292095436593</v>
      </c>
    </row>
    <row r="66" spans="1:6" ht="12.75">
      <c r="A66" s="17" t="s">
        <v>59</v>
      </c>
      <c r="B66" s="55"/>
      <c r="C66" s="56"/>
      <c r="D66" s="55"/>
      <c r="E66" s="26"/>
      <c r="F66" s="42"/>
    </row>
    <row r="67" spans="1:6" ht="13.5" thickBot="1">
      <c r="A67" s="91" t="s">
        <v>69</v>
      </c>
      <c r="B67" s="38">
        <v>243502</v>
      </c>
      <c r="C67" s="54">
        <v>243502</v>
      </c>
      <c r="D67" s="38">
        <v>243500</v>
      </c>
      <c r="E67" s="50">
        <f t="shared" si="0"/>
        <v>99.99917865151005</v>
      </c>
      <c r="F67" s="51">
        <f>(D67/D14*100)</f>
        <v>0.7435734825737531</v>
      </c>
    </row>
    <row r="68" ht="12.75">
      <c r="A68" s="78"/>
    </row>
  </sheetData>
  <mergeCells count="6">
    <mergeCell ref="A8:F8"/>
    <mergeCell ref="D1:F1"/>
    <mergeCell ref="D2:F2"/>
    <mergeCell ref="A5:F5"/>
    <mergeCell ref="A6:F6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 </dc:creator>
  <cp:keywords/>
  <dc:description/>
  <cp:lastModifiedBy>SPN</cp:lastModifiedBy>
  <cp:lastPrinted>2009-03-16T10:43:41Z</cp:lastPrinted>
  <dcterms:created xsi:type="dcterms:W3CDTF">2004-02-19T07:08:27Z</dcterms:created>
  <dcterms:modified xsi:type="dcterms:W3CDTF">2009-03-19T07:31:22Z</dcterms:modified>
  <cp:category/>
  <cp:version/>
  <cp:contentType/>
  <cp:contentStatus/>
</cp:coreProperties>
</file>