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20" firstSheet="1" activeTab="1"/>
  </bookViews>
  <sheets>
    <sheet name="informacje ogólne" sheetId="1" r:id="rId1"/>
    <sheet name="budynki" sheetId="2" r:id="rId2"/>
    <sheet name="elektronika " sheetId="3" r:id="rId3"/>
    <sheet name="środki trwałe" sheetId="4" r:id="rId4"/>
    <sheet name="auta" sheetId="5" r:id="rId5"/>
    <sheet name="lokalizacje" sheetId="6" r:id="rId6"/>
    <sheet name="szkody" sheetId="7" r:id="rId7"/>
  </sheets>
  <definedNames>
    <definedName name="_xlnm.Print_Area" localSheetId="1">'budynki'!$A$1:$X$80</definedName>
    <definedName name="_xlnm.Print_Area" localSheetId="2">'elektronika '!$A$1:$D$299</definedName>
  </definedNames>
  <calcPr fullCalcOnLoad="1"/>
</workbook>
</file>

<file path=xl/sharedStrings.xml><?xml version="1.0" encoding="utf-8"?>
<sst xmlns="http://schemas.openxmlformats.org/spreadsheetml/2006/main" count="1477" uniqueCount="691">
  <si>
    <t>RAZEM</t>
  </si>
  <si>
    <t>PKD</t>
  </si>
  <si>
    <t>L.p.</t>
  </si>
  <si>
    <t>Nazwa jednostki</t>
  </si>
  <si>
    <t>NIP</t>
  </si>
  <si>
    <t>REGON</t>
  </si>
  <si>
    <t>Liczba pracowników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</si>
  <si>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</si>
  <si>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</si>
  <si>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</si>
  <si>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</si>
  <si>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</si>
  <si>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</si>
  <si>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</si>
  <si>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</si>
  <si>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</si>
  <si>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</si>
  <si>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</si>
  <si>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</si>
  <si>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</si>
  <si>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Tabela nr 6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</si>
  <si>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</si>
  <si>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</si>
  <si>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</si>
  <si>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</si>
  <si>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</si>
  <si>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</si>
  <si>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</si>
  <si>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</si>
  <si>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</si>
  <si>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</si>
  <si>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</si>
  <si>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</si>
  <si>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</si>
  <si>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</si>
  <si>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</si>
  <si>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</si>
  <si>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</si>
  <si>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</si>
  <si>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</si>
  <si>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</si>
  <si>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</si>
  <si>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</si>
  <si>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</si>
  <si>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</si>
  <si>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</si>
  <si>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 xml:space="preserve">Wykaz sprzętu elektronicznego przenośnego </t>
  </si>
  <si>
    <t>Wykaz sprzętu elektronicznego stacjonarnego</t>
  </si>
  <si>
    <t>Starostwo Powiatowe w Nidzicy,                                              ul. Traugutta 23, 13-100 Nidzica</t>
  </si>
  <si>
    <t>8411Z</t>
  </si>
  <si>
    <t>kierowanie podstawowymi rodzajami działalności publicznej</t>
  </si>
  <si>
    <t>-</t>
  </si>
  <si>
    <t>Powiatowy Zarząd Dróg,                                                              ul. Kolejowa 29, 13-100 Nidzica</t>
  </si>
  <si>
    <t>984-00-88-846</t>
  </si>
  <si>
    <t>5221Z</t>
  </si>
  <si>
    <t>działalność usługowa wspomagająca transport lądowy</t>
  </si>
  <si>
    <t>Powiatowy Ośrodek Dokumentacji Geodezyjnej i Kartograficznej w Nidzicy                                                                 ul. Olsztyńska 28 13-100 Nidzica</t>
  </si>
  <si>
    <t>984-01-61-589</t>
  </si>
  <si>
    <t>510742505</t>
  </si>
  <si>
    <t xml:space="preserve"> Powiatowy Urząd Pracy,                                               ul. Traugutta 23, 13-100 Nidzica</t>
  </si>
  <si>
    <t>745-10-75-498</t>
  </si>
  <si>
    <t>510928701</t>
  </si>
  <si>
    <t>8413 Z</t>
  </si>
  <si>
    <t>kierowanie w zakresie efektywności gospodarowania</t>
  </si>
  <si>
    <t>Zespół Szkół Rolniczych i Ogólnokształcących w Jagarzewie,                                                                        Jagarzewo 54, 13-113 Janowo</t>
  </si>
  <si>
    <t>745-11-03-013</t>
  </si>
  <si>
    <t>519460889</t>
  </si>
  <si>
    <t>8560Z</t>
  </si>
  <si>
    <t>działalność wspomagająca edukację</t>
  </si>
  <si>
    <t xml:space="preserve"> Zespół Szkół Zawodowych i Ogólnokształcących ,ul. Jagiełły 3, 13-100 Nidzica</t>
  </si>
  <si>
    <t>745-11-73-597</t>
  </si>
  <si>
    <t>000193720</t>
  </si>
  <si>
    <t xml:space="preserve">Zespół Szkół Ogólnokształcących,                                ul.Jagiełły 1, 13-100 Nidzica, </t>
  </si>
  <si>
    <t>984-00-13-682</t>
  </si>
  <si>
    <t>511343316</t>
  </si>
  <si>
    <t>Specjalny Ośrodek Szkolno-Wychowawczy,                             ul. Wyborska 12, 13-100 Nidzica</t>
  </si>
  <si>
    <t xml:space="preserve">984-01-25-234 </t>
  </si>
  <si>
    <t>510893871</t>
  </si>
  <si>
    <t>Powiatowe Centrum Pomocy Rodzinie,                                      ul. Traugutta 13, 13-100 Nidzica</t>
  </si>
  <si>
    <t>984-00-95-639</t>
  </si>
  <si>
    <t>8899Z</t>
  </si>
  <si>
    <t>pozostała pomoc społeczna bez zakwaterowania, gdzie indziej nieskalsyfikowana</t>
  </si>
  <si>
    <t>984-01-25-228</t>
  </si>
  <si>
    <t>000707426</t>
  </si>
  <si>
    <t xml:space="preserve">8560Z </t>
  </si>
  <si>
    <t>Centrum Kształcenia Praktycznego,                                          ul. Wyborska 10, 13-100 Nidzica</t>
  </si>
  <si>
    <t>984-01-50-284</t>
  </si>
  <si>
    <t>519565766</t>
  </si>
  <si>
    <t>8559B</t>
  </si>
  <si>
    <t>pozostałe pozaszkolne formy edukacji, gdzie indziej niesklasyfikowane</t>
  </si>
  <si>
    <t>1. Starostwo Powiatowe w Nidzicy</t>
  </si>
  <si>
    <t>Starostwo Powiatowe w Nidzicy</t>
  </si>
  <si>
    <t xml:space="preserve">2. Powiatowy Ośrodek Dokumentacji Geodezyjnej i Kartograficznej w Nidzicy </t>
  </si>
  <si>
    <t xml:space="preserve">Powiatowy Ośrodek Dokumentacji Geodezyjnej i Kartograficznej w Nidzicy </t>
  </si>
  <si>
    <t xml:space="preserve">1. Powiatowy Ośrodek Dokumentacji Geodezyjnej i Kartograficznej w Nidzicy </t>
  </si>
  <si>
    <t>2.  Powiatowy Urząd Pracy</t>
  </si>
  <si>
    <t>3.  Powiatowy Urząd Pracy</t>
  </si>
  <si>
    <t xml:space="preserve"> Powiatowy Urząd Pracy</t>
  </si>
  <si>
    <t>3.  Zespół Szkół Zawodowych i Ogólnokształcących</t>
  </si>
  <si>
    <t>3. Zespół Szkół Zawodowych i Ogólnokształcących</t>
  </si>
  <si>
    <t>4. Zespół Szkół Zawodowych i Ogólnokształcących</t>
  </si>
  <si>
    <t>Zespół Szkół Zawodowych i Ogólnokształcących</t>
  </si>
  <si>
    <t>5. Powiatowe Centrum Pomocy Rodzinie</t>
  </si>
  <si>
    <t>Powiatowe Centrum Pomocy Rodzinie</t>
  </si>
  <si>
    <t>4. Centrum Kształcenia Praktycznego</t>
  </si>
  <si>
    <t>6. Centrum Kształcenia Praktycznego</t>
  </si>
  <si>
    <t>Centrum Kształcenia Praktycznego</t>
  </si>
  <si>
    <t xml:space="preserve">Tabela nr 1 - Informacje ogólne do oceny ryzyka w Powiecie Nidzickim </t>
  </si>
  <si>
    <t xml:space="preserve">Tabela nr 2 - Wykaz budynków i budowli w Powiecie Nidzickim </t>
  </si>
  <si>
    <t xml:space="preserve">Tabela nr 3 - Wykaz sprzętu elektronicznego w Powiecie Nidzickim </t>
  </si>
  <si>
    <t>WYKAZ LOKALIZACJI, W KTÓRYCH PROWADZONA JEST DZIAŁALNOŚĆ ORAZ LOKALIZACJI, GDZIE ZNAJDUJE SIĘ MIENIE NALEŻĄCE DO JEDNOSTEK POWIATU NIDZICKIEGO. (nie wykazane w załączniku nr 1 - poniższy wykaz nie musi być pełnym wykazem lokalizacji)</t>
  </si>
  <si>
    <t>8790Z</t>
  </si>
  <si>
    <t>pozostała pomoc społeczna z zakwaterowaniem</t>
  </si>
  <si>
    <t>7. Specjalny Ośrodek Szkolno-Wychowawczy</t>
  </si>
  <si>
    <t>4. Specjalny Ośrodek Szkolno-Wychowawczy</t>
  </si>
  <si>
    <t>Specjalny Ośrodek Szkolno-Wychowawczy</t>
  </si>
  <si>
    <t>3. Specjalny Ośrodek Szkolno-Wychowawczy</t>
  </si>
  <si>
    <t>suma ubezpieczenia (wartość księgowa brutto)</t>
  </si>
  <si>
    <t>5. Zespół Szkół Ogólnokształcących</t>
  </si>
  <si>
    <t>8. Zespół Szkół Ogólnokształcących</t>
  </si>
  <si>
    <t>Zespół Szkół Ogólnokształcących</t>
  </si>
  <si>
    <t>Poradnia Psychologiczno - Pedagogiczna, ul. Wyborska 12, 13-100 Nidzica</t>
  </si>
  <si>
    <t>6. Poradnia Psychologiczno - Pedagogiczna</t>
  </si>
  <si>
    <t>9. Poradnia Psychologiczno - Pedagogiczna</t>
  </si>
  <si>
    <t>6. Powiatowy Zarząd Dróg</t>
  </si>
  <si>
    <t>10. Powiatowy Zarząd Dróg</t>
  </si>
  <si>
    <t>Powiatowy Zarząd Dróg</t>
  </si>
  <si>
    <t>7. Zespół Szkół Rolniczych i Ogólnokształcących w Jagarzewie</t>
  </si>
  <si>
    <t>11. Zespół Szkół Rolniczych i Ogólnokształcących w Jagarzewie</t>
  </si>
  <si>
    <t>Zespół Szkół Rolniczych i Ogólnokształcących w Jagarzewie</t>
  </si>
  <si>
    <t>Tabela nr 4</t>
  </si>
  <si>
    <t>suma ubezpieczenia (wartość odtworzeniowa)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</si>
  <si>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</si>
  <si>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</si>
  <si>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</si>
  <si>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</si>
  <si>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</si>
  <si>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</si>
  <si>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</si>
  <si>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</si>
  <si>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</si>
  <si>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</si>
  <si>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</si>
  <si>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</si>
  <si>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</si>
  <si>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</si>
  <si>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</si>
  <si>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Suma ubezpieczenia (wartość pojazdu z wyposażeniem z VAT)</t>
  </si>
  <si>
    <t>Wyposażenie dodatkowe</t>
  </si>
  <si>
    <t>Okres ubezpieczenia OC i NW</t>
  </si>
  <si>
    <t>Okres ubezpieczenia AC i KR</t>
  </si>
  <si>
    <t>rodzaj</t>
  </si>
  <si>
    <t>wartość</t>
  </si>
  <si>
    <t>Od</t>
  </si>
  <si>
    <t>Do</t>
  </si>
  <si>
    <t>OC</t>
  </si>
  <si>
    <t>NW</t>
  </si>
  <si>
    <t>AC/KR</t>
  </si>
  <si>
    <t>ASS</t>
  </si>
  <si>
    <t>2. Powiatowy Urząd Pracy</t>
  </si>
  <si>
    <t>5. Specjalny Ośrodek Szkolno-Wychowawczy</t>
  </si>
  <si>
    <t>Ryzyka podlegające ubezpieczeniu w danym pojeździe</t>
  </si>
  <si>
    <t>Budynek biurowy</t>
  </si>
  <si>
    <t>tak</t>
  </si>
  <si>
    <t>Budynek - garaże</t>
  </si>
  <si>
    <t>lokal mieszkalny-udział w budynku 62/100</t>
  </si>
  <si>
    <t>nie</t>
  </si>
  <si>
    <t>parter- kraty, alarm, gaśnice- 18 szt</t>
  </si>
  <si>
    <t>Nidzica, ul. Traugutta 23</t>
  </si>
  <si>
    <t>brak</t>
  </si>
  <si>
    <t>Napiwoda 58 lokal 2 13-100 Nidzica</t>
  </si>
  <si>
    <t>ul. Murarska 4 13-100 Nidzica</t>
  </si>
  <si>
    <t>cegła</t>
  </si>
  <si>
    <t>żelbetowe</t>
  </si>
  <si>
    <t>blachodachówka</t>
  </si>
  <si>
    <t>papa</t>
  </si>
  <si>
    <t>drewniana</t>
  </si>
  <si>
    <t>cegła, pustak</t>
  </si>
  <si>
    <t>żelbetowy</t>
  </si>
  <si>
    <t>cegła  wapienno piaskowa</t>
  </si>
  <si>
    <t>krokwiowa, dachowa</t>
  </si>
  <si>
    <t>bardzo dobre</t>
  </si>
  <si>
    <t>bardzo dobra</t>
  </si>
  <si>
    <t>dobra</t>
  </si>
  <si>
    <t>dobre</t>
  </si>
  <si>
    <t>nie dotyczy</t>
  </si>
  <si>
    <t>dostateczna</t>
  </si>
  <si>
    <t>dostateczny</t>
  </si>
  <si>
    <t>Komputer Fujitsu Esp P 410</t>
  </si>
  <si>
    <t>Komputer HP 3520 A i ) PDC 2030</t>
  </si>
  <si>
    <t>Drukarka Kyocera FS 137DN</t>
  </si>
  <si>
    <t>Zasilacz Fideltronic Lupus 500</t>
  </si>
  <si>
    <t>Zasilacz Fideltronic Lupus 1000</t>
  </si>
  <si>
    <t xml:space="preserve">Zasilacz EATON 500 FR - 3 szt </t>
  </si>
  <si>
    <t>Serwer Fujitsu Primergy TX 2540 M 1</t>
  </si>
  <si>
    <t>Komputer Fujitsu Esprimo P 520 E 85</t>
  </si>
  <si>
    <t>Komputer Fujitsu Esprimo P 520E 85</t>
  </si>
  <si>
    <t>Komputer HP 800 Elite- szt 5 (odkupione od PWPW)</t>
  </si>
  <si>
    <t>Komputer Dell Optiplex z monitorem i czytnikiem kart</t>
  </si>
  <si>
    <t>Urządzenie do ochrony sieci komputerowej</t>
  </si>
  <si>
    <t>Komputer HP COMPAG 8000 ELITE ( PWPW)</t>
  </si>
  <si>
    <t>Monitor hp E 190i ( PWPW)</t>
  </si>
  <si>
    <t>Drukarka OKI B431 dn ( PWPW)</t>
  </si>
  <si>
    <t>Czytnik  kart  Athena Ase Drive V3 (PWPW)</t>
  </si>
  <si>
    <t>Skaner HP 300 ( PWPW)</t>
  </si>
  <si>
    <t>Komputer HP Elite Desk 800 G1SFF (PWPW)</t>
  </si>
  <si>
    <t>Monitor HP E 190i (PWPW)</t>
  </si>
  <si>
    <t>Drukarka OKI B43 dn ( PWPW)</t>
  </si>
  <si>
    <t>Czytnik kodu (PWPW)</t>
  </si>
  <si>
    <t>Czytnik kart Athena ASE Drive V3 ( PWPW)</t>
  </si>
  <si>
    <t>Komputer HP Elitedesk 800 G1SFF ( PWPW)</t>
  </si>
  <si>
    <t>Monitor HP E 190i ( PWPW)</t>
  </si>
  <si>
    <t>Drukarka OKI B431dn ( PWPW)</t>
  </si>
  <si>
    <t>Komputer HP EliteDesk 800 G1SFF ( PWPW)</t>
  </si>
  <si>
    <t>Monitor HP E190i ( PWPW)</t>
  </si>
  <si>
    <t>Czytnik kart Athena ASEDriveV3 (PWPW)</t>
  </si>
  <si>
    <t>Komputer HP COMPAQ 8000 Elite (PWPW)</t>
  </si>
  <si>
    <t>Czytnik kart Athena  AsedriveV3 (PWPW)</t>
  </si>
  <si>
    <t>Skaner HP Scanjet 300 ( PWPW)</t>
  </si>
  <si>
    <t>Serwer HP ML 350p GEN 8 (PWPW)</t>
  </si>
  <si>
    <t>Urządzenie UPS R/T 3000 G 2 (PWPW)</t>
  </si>
  <si>
    <t>Urządzenie UPS Ever CDS 500 (PWPW)</t>
  </si>
  <si>
    <t>Router Cisco 1841 (PWPW)</t>
  </si>
  <si>
    <t>Router Cisco 1841 z szafą (PWPW)</t>
  </si>
  <si>
    <t>Komputer Fujitsu Esprimo P 420 z zasilaczem Lestar</t>
  </si>
  <si>
    <t xml:space="preserve">Komputer Fujitsu Esprimo P 420 </t>
  </si>
  <si>
    <t>Komputer HP 800 G1(PWPW)</t>
  </si>
  <si>
    <t>Monitor HP Elite Display E 201(PWPW)</t>
  </si>
  <si>
    <t>Czytnik kart Atheba (PWPW)</t>
  </si>
  <si>
    <t>Drukarka OKI B 431 d 9PWPW)</t>
  </si>
  <si>
    <t>Przełącznik sieciowy TP Link 48 portowy Gigabit</t>
  </si>
  <si>
    <t>Zasilacz awaryjny Emerson Liebert</t>
  </si>
  <si>
    <t>Zailacz awaryjny Emerson 2 szt</t>
  </si>
  <si>
    <t>Zasilacz Emerson</t>
  </si>
  <si>
    <t>Komputer Fujitsu Esprimo P420</t>
  </si>
  <si>
    <t>Spirometr Spirobank II ( 3 szt x 2862,00)</t>
  </si>
  <si>
    <t>Zasilacz fideltronic Lupus 500</t>
  </si>
  <si>
    <t>Drukarka HP Laser Jet M 402</t>
  </si>
  <si>
    <t>Komputer Fujitsu E 500 120GB</t>
  </si>
  <si>
    <t>Komputer Fujitsu E 500 120 GB</t>
  </si>
  <si>
    <t>Komputer Fujitsu E 500 240 GB</t>
  </si>
  <si>
    <t>Zasilacz Activejet  ( 339,00x 3 szt )</t>
  </si>
  <si>
    <t>Urządzenie Qnap TSA 453U</t>
  </si>
  <si>
    <t xml:space="preserve">Dyski do urządzenia Qnap  (774,90x 4 szt) </t>
  </si>
  <si>
    <t>Komputer Fujitsu Esprimo P556</t>
  </si>
  <si>
    <t>Komputer Fujitsu Esprimo P 556</t>
  </si>
  <si>
    <t>Zestaw kwalifikowany ( 355,47x 3 szt)</t>
  </si>
  <si>
    <t>Zasilacz awaryjny Micropower ( 199,00 x 3 szt)</t>
  </si>
  <si>
    <t>Zasilacz awaryjny Microsine</t>
  </si>
  <si>
    <t>Laptop Lenovo</t>
  </si>
  <si>
    <t>Skoda</t>
  </si>
  <si>
    <t>Suberb Sedan</t>
  </si>
  <si>
    <t>TMBDL63U989016215</t>
  </si>
  <si>
    <t>NNI 10000</t>
  </si>
  <si>
    <t>osobowy</t>
  </si>
  <si>
    <t>20.02.2008</t>
  </si>
  <si>
    <t>immobiliser, auto alarm, nadzór wnętrza</t>
  </si>
  <si>
    <t>24.02.2019</t>
  </si>
  <si>
    <t>Zasilacz</t>
  </si>
  <si>
    <t>Router sieciowy</t>
  </si>
  <si>
    <t>Przełącznik sieciowy</t>
  </si>
  <si>
    <t>Urządzenie NRG MPC 4000</t>
  </si>
  <si>
    <t>Urządzenie do przechowywania kopii</t>
  </si>
  <si>
    <t>Nośnik zewnętrzny</t>
  </si>
  <si>
    <t>Zasilacze komputerowe ( 3szt x 399,00)</t>
  </si>
  <si>
    <t>PODGiK Nidzica ul. Olsztyńska 28</t>
  </si>
  <si>
    <t>Gaśnice, Alarm</t>
  </si>
  <si>
    <t>Budynek biurowy 19/100 (lokale)</t>
  </si>
  <si>
    <t>pomieszczenie biurowe</t>
  </si>
  <si>
    <t>TAK</t>
  </si>
  <si>
    <t>NIE</t>
  </si>
  <si>
    <t>gaśnicz proszkowa szt. 5, kraty na oknach we wszystkich pomieszczeniach PUP - parter, czujniki alarmowe</t>
  </si>
  <si>
    <t>bardzo dobry</t>
  </si>
  <si>
    <t>dobry</t>
  </si>
  <si>
    <t>dwie</t>
  </si>
  <si>
    <t>Macierz Fujitsu Eternus + kontroler Fujitsu DX90</t>
  </si>
  <si>
    <t>UPS Fujitsu APC LI</t>
  </si>
  <si>
    <t>Urządzenie wielofunkcyjne OKI MB491dn</t>
  </si>
  <si>
    <t>Komputer Dell OptiPlex 3030 AiO</t>
  </si>
  <si>
    <t>Router Cisco 2921-SEC/K9</t>
  </si>
  <si>
    <t>Konsola KVM Wave LCD 19"</t>
  </si>
  <si>
    <t>Urządzenie FortiGate - 100D</t>
  </si>
  <si>
    <t>UPS Fujitsu APC LI 3kVA/2.7 kW 2U R/T</t>
  </si>
  <si>
    <t>Urządzenie bezprzewodowe Forti AP</t>
  </si>
  <si>
    <t>Laptop Fujitsu</t>
  </si>
  <si>
    <t>Laptop Fujitsu Lifebook E554</t>
  </si>
  <si>
    <t>Notebook Fujitsu E554</t>
  </si>
  <si>
    <t>Laptop Fujitsu Lifebook E556</t>
  </si>
  <si>
    <t>Nidzica, ul. Traugutta 20 (4 pomieszczenia biurowe)</t>
  </si>
  <si>
    <t>czujniki alarmowe, kraty w jednym pomieszczeniu</t>
  </si>
  <si>
    <t>SKODA</t>
  </si>
  <si>
    <t>FABIA</t>
  </si>
  <si>
    <t>TMBW16Y144134420</t>
  </si>
  <si>
    <t>NNI 01700</t>
  </si>
  <si>
    <t>05.11.2004</t>
  </si>
  <si>
    <t>immobiliser</t>
  </si>
  <si>
    <t>Budynek szkolny</t>
  </si>
  <si>
    <t>Sala gimnastyczna i budynek internatu</t>
  </si>
  <si>
    <t>Pawilon szkolny</t>
  </si>
  <si>
    <t>wita, garaże</t>
  </si>
  <si>
    <t>Budynek gospodarczy</t>
  </si>
  <si>
    <t>Przyłącze c. o.</t>
  </si>
  <si>
    <t>Urządz. posesji, ogrodz.</t>
  </si>
  <si>
    <t>sieć CO</t>
  </si>
  <si>
    <t>boisko wielofunkcyjne</t>
  </si>
  <si>
    <t>termoder. 2011r.1977</t>
  </si>
  <si>
    <t>moderniz  2011  1975</t>
  </si>
  <si>
    <t>alarm podłączony do policji, monitorowany</t>
  </si>
  <si>
    <t>poz. 1,3 czujniki i urządz. Alarmowe</t>
  </si>
  <si>
    <t>budynki posiadają hydranty, gaśnice.</t>
  </si>
  <si>
    <t>kraty znajują się w pomieszczeniach gdzie znajduje się drogi sprzęt lub mienie wartościowe</t>
  </si>
  <si>
    <t>furtki zamykane na klucz, 1 kamera monitorująca</t>
  </si>
  <si>
    <t>Nidzica, ul. Jagiełły 3</t>
  </si>
  <si>
    <t>Nidzica, ul. Wyborska 12</t>
  </si>
  <si>
    <t>Nidzica, ul. Wyborska 10</t>
  </si>
  <si>
    <t xml:space="preserve">Nidzica, ul. Wyborska </t>
  </si>
  <si>
    <t>Brzeżno Łyńskie</t>
  </si>
  <si>
    <t xml:space="preserve">Nidzica ul. Wyborska </t>
  </si>
  <si>
    <t xml:space="preserve"> Nidzica ul. Jagiełły 3</t>
  </si>
  <si>
    <t>żelbeton</t>
  </si>
  <si>
    <t xml:space="preserve">blachodachówka </t>
  </si>
  <si>
    <t>pustak</t>
  </si>
  <si>
    <t>stropodach</t>
  </si>
  <si>
    <t>stropgęstożelbeton</t>
  </si>
  <si>
    <t xml:space="preserve">cegła </t>
  </si>
  <si>
    <t>drewniany</t>
  </si>
  <si>
    <t xml:space="preserve">dachówka </t>
  </si>
  <si>
    <t>x</t>
  </si>
  <si>
    <t>Telewizor LCD Thomson</t>
  </si>
  <si>
    <t>Komputer ATHLON 3500+/WINXP</t>
  </si>
  <si>
    <t>Telewizor Samsung LCD UE 32F 4000</t>
  </si>
  <si>
    <t>Zestaw Komputerowy S 4 BB RAM 500GB HDWIN</t>
  </si>
  <si>
    <t>2013 15 sztuk</t>
  </si>
  <si>
    <t>SERWER HS ZSO</t>
  </si>
  <si>
    <t>Urządzenia do cyfrowej Transmisji danych</t>
  </si>
  <si>
    <t>Monitor 18,5 PHILIPS LED</t>
  </si>
  <si>
    <t>Zestaw komputerowy G 3420/500GB/4GB/W7</t>
  </si>
  <si>
    <t>Komputer AMD APU-A 4000/3</t>
  </si>
  <si>
    <t>Telewizor Philips LED</t>
  </si>
  <si>
    <t>Projektor BENQ MX 503</t>
  </si>
  <si>
    <t>Aparat fotograficzny OLIMPUS</t>
  </si>
  <si>
    <t>Projektor BENG MS504 SVGA</t>
  </si>
  <si>
    <t>Kamera cyfrowa</t>
  </si>
  <si>
    <t>Projektor BENQ MS 504</t>
  </si>
  <si>
    <t>Notebook Lenowo G50-30</t>
  </si>
  <si>
    <t>Projektor BENQ MX 507</t>
  </si>
  <si>
    <t>2015 szt. 2</t>
  </si>
  <si>
    <t>Fiat Punto</t>
  </si>
  <si>
    <t>ZFA18800000700184</t>
  </si>
  <si>
    <t>NNIL 670</t>
  </si>
  <si>
    <t xml:space="preserve">przyczepka </t>
  </si>
  <si>
    <t>Thule</t>
  </si>
  <si>
    <t>NNIY 209</t>
  </si>
  <si>
    <t>przyczepka</t>
  </si>
  <si>
    <t>600kg</t>
  </si>
  <si>
    <t>Zestaw komputerowy</t>
  </si>
  <si>
    <t>Skaner plustek optimum</t>
  </si>
  <si>
    <t>Drukarka HP laser Jet P1102</t>
  </si>
  <si>
    <t>Kserokopiarka</t>
  </si>
  <si>
    <t>Zestaw komputerowy z drukarką</t>
  </si>
  <si>
    <t>Hala warsztatów dz.napraw</t>
  </si>
  <si>
    <t>Budynek biurowy-kotłownia</t>
  </si>
  <si>
    <t>Wiata, garaż</t>
  </si>
  <si>
    <t>Wiata na drewno</t>
  </si>
  <si>
    <t>Stacja diagnostyczna</t>
  </si>
  <si>
    <t>Stacja benzynowa</t>
  </si>
  <si>
    <t>Magazyn stali</t>
  </si>
  <si>
    <t>Magazyn wyrobów</t>
  </si>
  <si>
    <t>Magazyn paliw,smarów</t>
  </si>
  <si>
    <t>Magazyn sprzętu</t>
  </si>
  <si>
    <t>Budynek na kasację samochodów</t>
  </si>
  <si>
    <t>Budynek szkolny-hala obróbki ręcznej</t>
  </si>
  <si>
    <t>Budynek szkolny- eksploatacja</t>
  </si>
  <si>
    <t>Urządzenie terenu</t>
  </si>
  <si>
    <t>gaśnica,agencja ochrony Głaz</t>
  </si>
  <si>
    <t>Nidzica ul. Wyborska 10</t>
  </si>
  <si>
    <t>żelbet</t>
  </si>
  <si>
    <t>płyta cementowa</t>
  </si>
  <si>
    <t>gazobeton</t>
  </si>
  <si>
    <t>blacha</t>
  </si>
  <si>
    <t xml:space="preserve">drewno </t>
  </si>
  <si>
    <t>cegla</t>
  </si>
  <si>
    <t xml:space="preserve">nie </t>
  </si>
  <si>
    <t>FORD</t>
  </si>
  <si>
    <t>TRANSIT</t>
  </si>
  <si>
    <t>NNI C191</t>
  </si>
  <si>
    <t>NIEWIADÓW</t>
  </si>
  <si>
    <t>A2001</t>
  </si>
  <si>
    <t>SWNA20010R0001265</t>
  </si>
  <si>
    <t>NNI E938</t>
  </si>
  <si>
    <t>30.05.1994</t>
  </si>
  <si>
    <t>20.06.1994</t>
  </si>
  <si>
    <t>telefax</t>
  </si>
  <si>
    <t>kserokopiarka</t>
  </si>
  <si>
    <t>urządzenie wielofunkcyjne ( drukarka)</t>
  </si>
  <si>
    <t>monitor</t>
  </si>
  <si>
    <t>serwer</t>
  </si>
  <si>
    <t xml:space="preserve">monitor </t>
  </si>
  <si>
    <t>terminal sieciowy</t>
  </si>
  <si>
    <t>waga lekarska ( elektroniczna)</t>
  </si>
  <si>
    <t>tablica interaktywna</t>
  </si>
  <si>
    <t>aparat i moduł EEG Biofeedback</t>
  </si>
  <si>
    <t>projektor</t>
  </si>
  <si>
    <t>ekran projekcyjny</t>
  </si>
  <si>
    <t>sprzęt TOMATIS</t>
  </si>
  <si>
    <t>komputer</t>
  </si>
  <si>
    <t>Laptop</t>
  </si>
  <si>
    <t>Ciśnieniomierz</t>
  </si>
  <si>
    <t>Mikser ( sprzęt nagłaśniający)</t>
  </si>
  <si>
    <t>Kolumna</t>
  </si>
  <si>
    <t>Telewizor</t>
  </si>
  <si>
    <t>Opel</t>
  </si>
  <si>
    <t>MV Movano</t>
  </si>
  <si>
    <t>NNI 11711</t>
  </si>
  <si>
    <t>M2 autobus</t>
  </si>
  <si>
    <t>18.08.2014</t>
  </si>
  <si>
    <t>autoalarm immobilzer centralny zamek</t>
  </si>
  <si>
    <t>przystosowanie do przewozu osób niepełnosprawnych</t>
  </si>
  <si>
    <t>w cenia autobusu</t>
  </si>
  <si>
    <t>Wyborska 12, 13-100 Nidzica</t>
  </si>
  <si>
    <t>kraty, alarm, gaśnice proszkowe- 12, hydranty - 2</t>
  </si>
  <si>
    <t>szkoła</t>
  </si>
  <si>
    <t>edukacja</t>
  </si>
  <si>
    <t>sala gimnastyczna</t>
  </si>
  <si>
    <t>kotłownia/salka gimnastyczna</t>
  </si>
  <si>
    <t>ogrodzenie szkoły</t>
  </si>
  <si>
    <t>boisko szkolne</t>
  </si>
  <si>
    <t>nawierzchnia asfaltu</t>
  </si>
  <si>
    <t>węzeł ciepłowniczy szkoła</t>
  </si>
  <si>
    <t>1 gaśnic, 4 hydranty wodne</t>
  </si>
  <si>
    <t>ul. Jagiełły 1, 13-100 Nidzica</t>
  </si>
  <si>
    <t>drewniana pokryta blach</t>
  </si>
  <si>
    <t>drukarka SHARP AR-5618</t>
  </si>
  <si>
    <t>tablica interaktywna MY BOARD</t>
  </si>
  <si>
    <t>projektor Optima</t>
  </si>
  <si>
    <t>serwer HS</t>
  </si>
  <si>
    <t>zestawy komputerowe</t>
  </si>
  <si>
    <t>pracownia komputerowa językowa</t>
  </si>
  <si>
    <t>tablica interaktywna MY BOARD 84 S</t>
  </si>
  <si>
    <t>drukarka laserowa Konica</t>
  </si>
  <si>
    <t>komputer DELL V3900 MT 1304150</t>
  </si>
  <si>
    <t>projektor BENQ Ms 504</t>
  </si>
  <si>
    <t>pianino yamaha p-35</t>
  </si>
  <si>
    <t>urządzenie wielofunkcyjne BROTHER</t>
  </si>
  <si>
    <t>kuchenka, lodówki</t>
  </si>
  <si>
    <t xml:space="preserve">telewizor MANTA LED </t>
  </si>
  <si>
    <t>bieżnia elektryczna</t>
  </si>
  <si>
    <t>drukarka Brother DCP</t>
  </si>
  <si>
    <t>ergometr</t>
  </si>
  <si>
    <t>rower treningowy poziomy</t>
  </si>
  <si>
    <t>coache - wioślarz indukcyjny</t>
  </si>
  <si>
    <t>drukarka Konica - Minolta</t>
  </si>
  <si>
    <t xml:space="preserve">kamera cyfrowa SONY </t>
  </si>
  <si>
    <t>projektor multimedialny DIGNITY</t>
  </si>
  <si>
    <t>projektor NEC</t>
  </si>
  <si>
    <t>urządzenie do cyfrowej transmisji danych</t>
  </si>
  <si>
    <t>projektor Optima X3058 T</t>
  </si>
  <si>
    <t>wizualizer My Board DOC</t>
  </si>
  <si>
    <t>laptop 15.6 lenovo G510</t>
  </si>
  <si>
    <t>tablet IVO POWER MID</t>
  </si>
  <si>
    <t>laptop lenovo 650-30 NZ830</t>
  </si>
  <si>
    <t>laptop lenovo 650-30N2830</t>
  </si>
  <si>
    <t>notebook Asus</t>
  </si>
  <si>
    <t>waga lekarska</t>
  </si>
  <si>
    <t>projektor EPSON</t>
  </si>
  <si>
    <t>projektor ACER</t>
  </si>
  <si>
    <t>notebook lenovo</t>
  </si>
  <si>
    <t>odtwarzacz DVD LG</t>
  </si>
  <si>
    <t>LAPTOPY ASUS 551 Mav (4szt.)</t>
  </si>
  <si>
    <t>Drukarka HP P1102</t>
  </si>
  <si>
    <t>Komputer HP</t>
  </si>
  <si>
    <t>Xerokopiarka Sharp AR 6020</t>
  </si>
  <si>
    <t>Telefax</t>
  </si>
  <si>
    <t>Drukarka HP 1025</t>
  </si>
  <si>
    <t>Drukarka Brother DCP J 100</t>
  </si>
  <si>
    <t>Laptop Lenovo G500 S</t>
  </si>
  <si>
    <t>Aparat Cybershot DSCW710</t>
  </si>
  <si>
    <t xml:space="preserve">Laptop Lenovo G500 </t>
  </si>
  <si>
    <t>Garaże</t>
  </si>
  <si>
    <t>Budynek wielofunkcyjny                (biuro i magazyn)</t>
  </si>
  <si>
    <t xml:space="preserve"> kanalizacja sanitarna w budynku</t>
  </si>
  <si>
    <t>kanalizacja deszczowa</t>
  </si>
  <si>
    <t>drogi wewnątrz zakładowe</t>
  </si>
  <si>
    <t>Linia NN do budynku</t>
  </si>
  <si>
    <t>ogrodzenie</t>
  </si>
  <si>
    <t>przyłącze wodne i kanalizacyjne do budynku</t>
  </si>
  <si>
    <t>instalacja CO w budynku</t>
  </si>
  <si>
    <t>gasnice proszkowe 4 szt</t>
  </si>
  <si>
    <t>Nidzica, ul. Kolejowa 29</t>
  </si>
  <si>
    <t>gaśnice proszkowe 4 szt alarm połączony z policja</t>
  </si>
  <si>
    <t>betonowe</t>
  </si>
  <si>
    <t xml:space="preserve">beton, papa            </t>
  </si>
  <si>
    <t>nie ma</t>
  </si>
  <si>
    <t>Drukarka HP</t>
  </si>
  <si>
    <t>Monitor 21,5" BENG</t>
  </si>
  <si>
    <t>Urządzenie wielofunkcyjne Brother</t>
  </si>
  <si>
    <t>Drukarka HP2055DN</t>
  </si>
  <si>
    <t>Monitor LED 22" Philips</t>
  </si>
  <si>
    <t>Monitor 24" Philips LED</t>
  </si>
  <si>
    <t>Komputer</t>
  </si>
  <si>
    <t>Lublin</t>
  </si>
  <si>
    <t>Ciągnik</t>
  </si>
  <si>
    <t>przyczepa</t>
  </si>
  <si>
    <t>Lamborghini</t>
  </si>
  <si>
    <t>Suzuki</t>
  </si>
  <si>
    <t xml:space="preserve">STAR </t>
  </si>
  <si>
    <t>Volkswagen</t>
  </si>
  <si>
    <t>Fiat</t>
  </si>
  <si>
    <t>Pług wirnikowy</t>
  </si>
  <si>
    <t xml:space="preserve">MAN </t>
  </si>
  <si>
    <t xml:space="preserve"> OTN 0004</t>
  </si>
  <si>
    <t>ciężarowy</t>
  </si>
  <si>
    <t>URSUS C-360</t>
  </si>
  <si>
    <t>ciągnik</t>
  </si>
  <si>
    <t>JCB 3CX</t>
  </si>
  <si>
    <t>25/580</t>
  </si>
  <si>
    <t>koparka</t>
  </si>
  <si>
    <t>samoch.</t>
  </si>
  <si>
    <t>D-732 ciągnik.</t>
  </si>
  <si>
    <t xml:space="preserve"> NNI Y562</t>
  </si>
  <si>
    <t>OL-2-00368</t>
  </si>
  <si>
    <t>Fabia Sedan</t>
  </si>
  <si>
    <t>TMBCE46Y164532166</t>
  </si>
  <si>
    <t>NNI R100</t>
  </si>
  <si>
    <t>R4110</t>
  </si>
  <si>
    <t>23S094WVT1678</t>
  </si>
  <si>
    <t>NNI X038</t>
  </si>
  <si>
    <t>Grand Vitara</t>
  </si>
  <si>
    <t>JSAFTD82V00114256</t>
  </si>
  <si>
    <t>NNI 00666</t>
  </si>
  <si>
    <t>A200</t>
  </si>
  <si>
    <t>NNI V496</t>
  </si>
  <si>
    <t xml:space="preserve"> Transporter 1,9 TDI</t>
  </si>
  <si>
    <t>WV1ZZZ7JZ4X017759</t>
  </si>
  <si>
    <t>NNI 03719</t>
  </si>
  <si>
    <t xml:space="preserve"> ciężarowy</t>
  </si>
  <si>
    <t>Punto</t>
  </si>
  <si>
    <t>ZFA18800005344729</t>
  </si>
  <si>
    <t>NNI 03845</t>
  </si>
  <si>
    <t>Transporter 1,9 TDI</t>
  </si>
  <si>
    <t>WHZ6X009910</t>
  </si>
  <si>
    <t>NNI P960</t>
  </si>
  <si>
    <t>D-470</t>
  </si>
  <si>
    <t>4/582</t>
  </si>
  <si>
    <t>specjalny</t>
  </si>
  <si>
    <t>TGM 18.240</t>
  </si>
  <si>
    <t>WMAN08ZZZXY197098</t>
  </si>
  <si>
    <t>NNI17960</t>
  </si>
  <si>
    <t>05.07.1999</t>
  </si>
  <si>
    <t>28.12.1983</t>
  </si>
  <si>
    <t>28.05.1987</t>
  </si>
  <si>
    <t>12.12.2005</t>
  </si>
  <si>
    <t>07.08.2007</t>
  </si>
  <si>
    <t>03.01.2002</t>
  </si>
  <si>
    <t>10.02.1988</t>
  </si>
  <si>
    <t>17.10.2003</t>
  </si>
  <si>
    <t>16.05.2005</t>
  </si>
  <si>
    <t>22.11.2005</t>
  </si>
  <si>
    <t>01.10.2007</t>
  </si>
  <si>
    <t>4 t</t>
  </si>
  <si>
    <t>2</t>
  </si>
  <si>
    <t>5</t>
  </si>
  <si>
    <t>auto alarm</t>
  </si>
  <si>
    <t>Instalacja gazowa</t>
  </si>
  <si>
    <t>18.10.2018</t>
  </si>
  <si>
    <t xml:space="preserve"> </t>
  </si>
  <si>
    <t>19.10.2018</t>
  </si>
  <si>
    <t>Internat</t>
  </si>
  <si>
    <t>Budynek szkolny (stary)</t>
  </si>
  <si>
    <t>Budynek szkolny (nowy)</t>
  </si>
  <si>
    <t>Pawilon</t>
  </si>
  <si>
    <t>Nawierzchnie</t>
  </si>
  <si>
    <t>Studnie wiercone</t>
  </si>
  <si>
    <t>Ogrodzenie siatkowe</t>
  </si>
  <si>
    <t>Sala Gimnastyczna</t>
  </si>
  <si>
    <t>Budynek magaz-administ.</t>
  </si>
  <si>
    <t>Warsztat</t>
  </si>
  <si>
    <t>przed 1939</t>
  </si>
  <si>
    <t xml:space="preserve"> 5zamków zwykłych,4 gaśnice,3 hydranty, alarm </t>
  </si>
  <si>
    <t xml:space="preserve"> 1zamek zwykły, 1 gaśnica, alarm</t>
  </si>
  <si>
    <t xml:space="preserve"> 7 zamków zwykłych, 6 gaśnic, alarm </t>
  </si>
  <si>
    <t xml:space="preserve"> 2 zamki zwykłe, 1 gaśnica,alarm </t>
  </si>
  <si>
    <t>6zamków zwyklych,3 gaśnice,2 hydranty,alarm</t>
  </si>
  <si>
    <t>Jagarzewo</t>
  </si>
  <si>
    <t>beton</t>
  </si>
  <si>
    <t xml:space="preserve">dobra </t>
  </si>
  <si>
    <t>Zestaw komputerowy 3222,500GB,4GB,W7,O,STD</t>
  </si>
  <si>
    <t>Serwer Pracowni-Komputer</t>
  </si>
  <si>
    <t>Projektor Vievsonic PDJ 51532</t>
  </si>
  <si>
    <t>Projektor LED</t>
  </si>
  <si>
    <t>Drukarka laserowa ML-2251N</t>
  </si>
  <si>
    <t>ZFA19900001396166</t>
  </si>
  <si>
    <t>NNI 00030</t>
  </si>
  <si>
    <t>HUNDAY</t>
  </si>
  <si>
    <t>OLS7326</t>
  </si>
  <si>
    <t>ciężar-osobowy</t>
  </si>
  <si>
    <t>ONC3518</t>
  </si>
  <si>
    <t>OLY4653</t>
  </si>
  <si>
    <t>27.06.2008</t>
  </si>
  <si>
    <t>25.06.1997</t>
  </si>
  <si>
    <t>16.09.2003</t>
  </si>
  <si>
    <t>27.11.1974</t>
  </si>
  <si>
    <t>zabezpieczenia
(znane zabiezpieczenia p-poż i przeciw kradzieżowe)</t>
  </si>
  <si>
    <t xml:space="preserve">Tabela nr 5 - Wykaz pojazdów w Powiecie Nidzickim </t>
  </si>
  <si>
    <t>H-100 Window Van</t>
  </si>
  <si>
    <t>przyczepa rolnicza</t>
  </si>
  <si>
    <t>SUL332212X0039129</t>
  </si>
  <si>
    <t>W0LMVN4UEEB057880</t>
  </si>
  <si>
    <t>WF0LXXGBVLRJ25084</t>
  </si>
  <si>
    <t>UH2000A479P29/4475</t>
  </si>
  <si>
    <t>ONC 3863</t>
  </si>
  <si>
    <t>OLY 8455</t>
  </si>
  <si>
    <t>OLY 0226</t>
  </si>
  <si>
    <t>25.02.2019</t>
  </si>
  <si>
    <t>24.02.2020</t>
  </si>
  <si>
    <t>13.11.2018</t>
  </si>
  <si>
    <t>12.11.2019</t>
  </si>
  <si>
    <t>26.04.2018</t>
  </si>
  <si>
    <t>25.04.2019</t>
  </si>
  <si>
    <t>05.01.2019</t>
  </si>
  <si>
    <t>04.01.2020</t>
  </si>
  <si>
    <t>19.08.2018</t>
  </si>
  <si>
    <t>18.08.2019</t>
  </si>
  <si>
    <t>09.07.2018</t>
  </si>
  <si>
    <t>08.07.2019</t>
  </si>
  <si>
    <t>23.02.2020</t>
  </si>
  <si>
    <t>21.08.2018</t>
  </si>
  <si>
    <t>20.08.2019</t>
  </si>
  <si>
    <t>25.12.2018</t>
  </si>
  <si>
    <t>24.12.2019</t>
  </si>
  <si>
    <t>07.07.2018</t>
  </si>
  <si>
    <t>06.07.2019</t>
  </si>
  <si>
    <t>19.10.2019</t>
  </si>
  <si>
    <t>21.04.2018</t>
  </si>
  <si>
    <t>20.04.2019</t>
  </si>
  <si>
    <t>03.06.2018</t>
  </si>
  <si>
    <t>02.06.2019</t>
  </si>
  <si>
    <t>16.06.2018</t>
  </si>
  <si>
    <t>15.06.2019</t>
  </si>
  <si>
    <t>26.11.2018</t>
  </si>
  <si>
    <t>25.11.2019</t>
  </si>
  <si>
    <t>15.03.2018</t>
  </si>
  <si>
    <t>14.03.2019</t>
  </si>
  <si>
    <t>01.07.2018</t>
  </si>
  <si>
    <t>30.06.2019</t>
  </si>
  <si>
    <t>18.07.2018</t>
  </si>
  <si>
    <t>17.07.2019</t>
  </si>
  <si>
    <t>przyczepa ciężarowa</t>
  </si>
  <si>
    <t>koparko - ładowarka</t>
  </si>
  <si>
    <t>wyposażenie NNI 17960</t>
  </si>
  <si>
    <t>Pług odśnieżny</t>
  </si>
  <si>
    <t>Remonter drogowy</t>
  </si>
  <si>
    <t>Ozamet</t>
  </si>
  <si>
    <t>OZ W32</t>
  </si>
  <si>
    <t>01.04.2018</t>
  </si>
  <si>
    <t>31.10.2018</t>
  </si>
  <si>
    <t>01.11.2018</t>
  </si>
  <si>
    <t>31.03.2019</t>
  </si>
  <si>
    <t>X</t>
  </si>
  <si>
    <t>Oznakowanie turystyczne</t>
  </si>
  <si>
    <t>2007 - 2013</t>
  </si>
  <si>
    <t>teren Powiatu Nidzickiego</t>
  </si>
  <si>
    <t>24.04.2004</t>
  </si>
  <si>
    <t>Grande Punto</t>
  </si>
  <si>
    <t>U3512</t>
  </si>
  <si>
    <t>D 47</t>
  </si>
  <si>
    <t>Budynek stacji trafo (bez wyposażenia)</t>
  </si>
  <si>
    <t>ul. Kolejowa (dz. 184/20 obr. 5 m. Nidzica)</t>
  </si>
  <si>
    <t>510750380</t>
  </si>
  <si>
    <t>984-00-88-817</t>
  </si>
  <si>
    <t>Ryzyko</t>
  </si>
  <si>
    <t>Data Szkody</t>
  </si>
  <si>
    <t>Opis szkody</t>
  </si>
  <si>
    <t>Wypłata</t>
  </si>
  <si>
    <t>AC</t>
  </si>
  <si>
    <t>uszkodzenie pojazdu wskutek najechania na kratki odprowadzające wodę</t>
  </si>
  <si>
    <t>OC ogólne</t>
  </si>
  <si>
    <t>uszkodzenie pojazdu na parkingu wskutek upadku dachówki z budynku Powiatu</t>
  </si>
  <si>
    <t>Mienie od ognia i innych zdarzeń</t>
  </si>
  <si>
    <t>zacieki w pomieszczeniach szkolnych wskutek silnego wiatru i opadów deszczu</t>
  </si>
  <si>
    <t>OC dróg</t>
  </si>
  <si>
    <t>uszkodzenie pojazdu na drodze wskutek wjechania w bardzo rozległą dziurę</t>
  </si>
  <si>
    <t>Uszkodzenie pojazdu (szyby)  na drodze podczas mijania się z innym pojazdem - uderzenie kamienia w szybę</t>
  </si>
  <si>
    <t>Uszkodzenie pojazdu na drodze w wyniku najechania na ubytek w nawierzchni.</t>
  </si>
  <si>
    <t>Uszkodzenie pojazdu na drodze wskutek najechania na ubytek w nawierzchni drogi</t>
  </si>
  <si>
    <t>brak danych</t>
  </si>
  <si>
    <t>OC ppm</t>
  </si>
  <si>
    <t>Tabela nr 7 - Wykaz szkód Powiatu Nidzickiego w okresie ostatnich 3 lat</t>
  </si>
  <si>
    <t>Raport sporządzony na podstawie danych od Ubezpieczycieli. Stan na dzień 14.12.2017 r.</t>
  </si>
  <si>
    <t>Tabela nr 2 - Wykaz budynków i budowli w Powiecie Nidzickim c.d.</t>
  </si>
  <si>
    <t>Rezerwa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</si>
</sst>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_-* #,##0.000\ _z_ł_-;\-* #,##0.000\ _z_ł_-;_-* &quot;-&quot;??\ _z_ł_-;_-@_-"/>
    <numFmt numFmtId="182" formatCode="_-* #,##0.0\ _z_ł_-;\-* #,##0.0\ _z_ł_-;_-* &quot;-&quot;??\ _z_ł_-;_-@_-"/>
    <numFmt numFmtId="183" formatCode="_-* #,##0\ _z_ł_-;\-* #,##0\ _z_ł_-;_-* &quot;-&quot;??\ _z_ł_-;_-@_-"/>
    <numFmt numFmtId="184" formatCode="&quot; &quot;#,##0.00&quot; zł &quot;;&quot;-&quot;#,##0.00&quot; zł &quot;;&quot; -&quot;#&quot; zł &quot;;@&quot; &quot;"/>
    <numFmt numFmtId="185" formatCode="#,##0.00&quot; zł &quot;;&quot;-&quot;#,##0.00&quot; zł &quot;;&quot; -&quot;#&quot; zł &quot;;@&quot; &quot;"/>
    <numFmt numFmtId="186" formatCode="d&quot;.&quot;mm&quot;.&quot;yyyy"/>
    <numFmt numFmtId="187" formatCode="#,##0.00&quot; &quot;[$zł-415];[Red]&quot;-&quot;#,##0.00&quot; &quot;[$zł-415]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1"/>
      <family val="0"/>
    </font>
    <font>
      <b/>
      <i/>
      <sz val="16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1"/>
      <family val="0"/>
    </font>
    <font>
      <b/>
      <i/>
      <sz val="16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 CE"/>
      <family val="0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43" fillId="0" borderId="0">
      <alignment/>
      <protection/>
    </xf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0" fillId="0" borderId="0">
      <alignment/>
      <protection/>
    </xf>
    <xf numFmtId="0" fontId="51" fillId="0" borderId="0">
      <alignment/>
      <protection/>
    </xf>
    <xf numFmtId="0" fontId="43" fillId="0" borderId="0">
      <alignment/>
      <protection/>
    </xf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>
      <alignment/>
      <protection/>
    </xf>
    <xf numFmtId="187" fontId="53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4" fontId="43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4" fontId="0" fillId="0" borderId="10" xfId="69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4" fontId="0" fillId="0" borderId="14" xfId="69" applyFont="1" applyFill="1" applyBorder="1" applyAlignment="1">
      <alignment horizontal="center" vertical="center" wrapText="1"/>
    </xf>
    <xf numFmtId="44" fontId="0" fillId="0" borderId="10" xfId="69" applyFont="1" applyFill="1" applyBorder="1" applyAlignment="1">
      <alignment vertical="center" wrapText="1"/>
    </xf>
    <xf numFmtId="44" fontId="0" fillId="0" borderId="10" xfId="69" applyFont="1" applyFill="1" applyBorder="1" applyAlignment="1">
      <alignment horizontal="center" vertical="center"/>
    </xf>
    <xf numFmtId="44" fontId="0" fillId="0" borderId="0" xfId="69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4" fontId="1" fillId="33" borderId="10" xfId="69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44" fontId="0" fillId="0" borderId="10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4" fontId="0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 wrapText="1"/>
    </xf>
    <xf numFmtId="0" fontId="15" fillId="0" borderId="20" xfId="58" applyFont="1" applyFill="1" applyBorder="1" applyAlignment="1">
      <alignment vertical="center" wrapText="1"/>
      <protection/>
    </xf>
    <xf numFmtId="0" fontId="15" fillId="0" borderId="21" xfId="58" applyFont="1" applyFill="1" applyBorder="1" applyAlignment="1">
      <alignment vertical="center" wrapText="1"/>
      <protection/>
    </xf>
    <xf numFmtId="0" fontId="0" fillId="0" borderId="10" xfId="0" applyNumberForma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5" fillId="0" borderId="20" xfId="58" applyFont="1" applyFill="1" applyBorder="1" applyAlignment="1">
      <alignment horizontal="center" vertical="center" wrapText="1"/>
      <protection/>
    </xf>
    <xf numFmtId="0" fontId="15" fillId="0" borderId="21" xfId="58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4" fontId="1" fillId="0" borderId="0" xfId="69" applyFont="1" applyAlignment="1">
      <alignment horizontal="center"/>
    </xf>
    <xf numFmtId="44" fontId="1" fillId="0" borderId="10" xfId="69" applyFont="1" applyFill="1" applyBorder="1" applyAlignment="1">
      <alignment horizontal="center" vertical="center" wrapText="1"/>
    </xf>
    <xf numFmtId="44" fontId="15" fillId="0" borderId="20" xfId="69" applyFont="1" applyFill="1" applyBorder="1" applyAlignment="1">
      <alignment horizontal="center" vertical="center" wrapText="1"/>
    </xf>
    <xf numFmtId="44" fontId="15" fillId="0" borderId="21" xfId="69" applyFont="1" applyFill="1" applyBorder="1" applyAlignment="1">
      <alignment horizontal="center" vertical="center" wrapText="1"/>
    </xf>
    <xf numFmtId="44" fontId="8" fillId="0" borderId="10" xfId="69" applyFont="1" applyBorder="1" applyAlignment="1">
      <alignment horizontal="center" vertical="center" wrapText="1"/>
    </xf>
    <xf numFmtId="44" fontId="1" fillId="0" borderId="10" xfId="69" applyFont="1" applyBorder="1" applyAlignment="1">
      <alignment horizontal="center" vertical="top" wrapText="1"/>
    </xf>
    <xf numFmtId="44" fontId="1" fillId="0" borderId="10" xfId="69" applyFont="1" applyBorder="1" applyAlignment="1">
      <alignment horizontal="center" wrapText="1"/>
    </xf>
    <xf numFmtId="44" fontId="1" fillId="0" borderId="0" xfId="69" applyFont="1" applyFill="1" applyBorder="1" applyAlignment="1">
      <alignment horizontal="center" vertical="center" wrapText="1"/>
    </xf>
    <xf numFmtId="44" fontId="1" fillId="0" borderId="11" xfId="69" applyFont="1" applyFill="1" applyBorder="1" applyAlignment="1">
      <alignment horizontal="center" vertical="center" wrapText="1"/>
    </xf>
    <xf numFmtId="44" fontId="0" fillId="0" borderId="0" xfId="69" applyFont="1" applyAlignment="1">
      <alignment horizontal="center" wrapText="1"/>
    </xf>
    <xf numFmtId="44" fontId="1" fillId="33" borderId="10" xfId="69" applyFont="1" applyFill="1" applyBorder="1" applyAlignment="1">
      <alignment horizontal="center" wrapText="1"/>
    </xf>
    <xf numFmtId="44" fontId="0" fillId="0" borderId="0" xfId="69" applyFont="1" applyAlignment="1">
      <alignment horizontal="center"/>
    </xf>
    <xf numFmtId="44" fontId="0" fillId="0" borderId="13" xfId="69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Border="1" applyAlignment="1">
      <alignment horizontal="center" vertical="center"/>
    </xf>
    <xf numFmtId="44" fontId="0" fillId="0" borderId="10" xfId="69" applyFont="1" applyBorder="1" applyAlignment="1">
      <alignment horizontal="center" vertical="center" wrapText="1"/>
    </xf>
    <xf numFmtId="44" fontId="0" fillId="0" borderId="14" xfId="69" applyFont="1" applyFill="1" applyBorder="1" applyAlignment="1">
      <alignment vertical="center" wrapText="1"/>
    </xf>
    <xf numFmtId="44" fontId="0" fillId="0" borderId="14" xfId="69" applyFont="1" applyBorder="1" applyAlignment="1">
      <alignment horizontal="center" vertical="center" wrapText="1"/>
    </xf>
    <xf numFmtId="44" fontId="0" fillId="0" borderId="19" xfId="69" applyFont="1" applyFill="1" applyBorder="1" applyAlignment="1">
      <alignment horizontal="center" vertical="center" wrapText="1"/>
    </xf>
    <xf numFmtId="44" fontId="0" fillId="0" borderId="10" xfId="69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44" fontId="1" fillId="34" borderId="10" xfId="69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0" fillId="0" borderId="0" xfId="69" applyFont="1" applyAlignment="1">
      <alignment horizontal="center" vertical="center" wrapText="1"/>
    </xf>
    <xf numFmtId="44" fontId="0" fillId="34" borderId="10" xfId="69" applyFont="1" applyFill="1" applyBorder="1" applyAlignment="1">
      <alignment horizontal="center" vertical="center" wrapText="1"/>
    </xf>
    <xf numFmtId="44" fontId="1" fillId="36" borderId="10" xfId="69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4" fontId="1" fillId="33" borderId="25" xfId="69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" fontId="0" fillId="0" borderId="10" xfId="74" applyNumberFormat="1" applyFont="1" applyFill="1" applyBorder="1" applyAlignment="1">
      <alignment horizontal="center" vertical="center" wrapText="1"/>
    </xf>
    <xf numFmtId="44" fontId="0" fillId="0" borderId="22" xfId="0" applyNumberFormat="1" applyFont="1" applyBorder="1" applyAlignment="1">
      <alignment horizontal="center" vertical="center" wrapText="1"/>
    </xf>
    <xf numFmtId="44" fontId="0" fillId="0" borderId="14" xfId="69" applyFont="1" applyFill="1" applyBorder="1" applyAlignment="1">
      <alignment horizontal="right" vertical="center" wrapText="1"/>
    </xf>
    <xf numFmtId="44" fontId="0" fillId="0" borderId="0" xfId="69" applyFont="1" applyAlignment="1">
      <alignment/>
    </xf>
    <xf numFmtId="44" fontId="4" fillId="0" borderId="0" xfId="69" applyFont="1" applyAlignment="1">
      <alignment horizontal="right"/>
    </xf>
    <xf numFmtId="44" fontId="1" fillId="0" borderId="10" xfId="69" applyFont="1" applyFill="1" applyBorder="1" applyAlignment="1">
      <alignment vertical="center"/>
    </xf>
    <xf numFmtId="44" fontId="0" fillId="0" borderId="0" xfId="69" applyFont="1" applyFill="1" applyAlignment="1">
      <alignment/>
    </xf>
    <xf numFmtId="44" fontId="0" fillId="0" borderId="10" xfId="69" applyFont="1" applyFill="1" applyBorder="1" applyAlignment="1">
      <alignment horizontal="right" vertical="center" inden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44" fontId="1" fillId="33" borderId="16" xfId="69" applyFont="1" applyFill="1" applyBorder="1" applyAlignment="1">
      <alignment horizontal="center" vertical="center" wrapText="1"/>
    </xf>
    <xf numFmtId="44" fontId="0" fillId="34" borderId="14" xfId="69" applyFont="1" applyFill="1" applyBorder="1" applyAlignment="1">
      <alignment vertical="center"/>
    </xf>
    <xf numFmtId="44" fontId="0" fillId="34" borderId="10" xfId="69" applyFont="1" applyFill="1" applyBorder="1" applyAlignment="1">
      <alignment vertical="center"/>
    </xf>
    <xf numFmtId="44" fontId="0" fillId="0" borderId="13" xfId="69" applyFont="1" applyFill="1" applyBorder="1" applyAlignment="1" applyProtection="1">
      <alignment horizontal="center" vertical="center" wrapText="1"/>
      <protection/>
    </xf>
    <xf numFmtId="44" fontId="0" fillId="0" borderId="0" xfId="69" applyFont="1" applyFill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44" fontId="0" fillId="0" borderId="28" xfId="69" applyFont="1" applyBorder="1" applyAlignment="1">
      <alignment horizontal="center" vertical="center"/>
    </xf>
    <xf numFmtId="44" fontId="0" fillId="0" borderId="29" xfId="69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59" fillId="0" borderId="30" xfId="0" applyNumberFormat="1" applyFont="1" applyBorder="1" applyAlignment="1">
      <alignment horizontal="center" vertical="center"/>
    </xf>
    <xf numFmtId="14" fontId="59" fillId="0" borderId="31" xfId="0" applyNumberFormat="1" applyFont="1" applyBorder="1" applyAlignment="1">
      <alignment horizontal="center" vertical="center"/>
    </xf>
    <xf numFmtId="0" fontId="59" fillId="0" borderId="31" xfId="0" applyNumberFormat="1" applyFont="1" applyBorder="1" applyAlignment="1">
      <alignment horizontal="center" vertical="center"/>
    </xf>
    <xf numFmtId="44" fontId="59" fillId="0" borderId="32" xfId="69" applyFont="1" applyBorder="1" applyAlignment="1">
      <alignment horizontal="center" vertical="center"/>
    </xf>
    <xf numFmtId="44" fontId="0" fillId="0" borderId="10" xfId="69" applyFont="1" applyBorder="1" applyAlignment="1">
      <alignment horizontal="center" vertical="center"/>
    </xf>
    <xf numFmtId="44" fontId="1" fillId="0" borderId="33" xfId="69" applyFon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 wrapText="1"/>
    </xf>
    <xf numFmtId="14" fontId="0" fillId="0" borderId="35" xfId="0" applyNumberForma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44" fontId="0" fillId="0" borderId="35" xfId="69" applyFont="1" applyBorder="1" applyAlignment="1">
      <alignment horizontal="center" vertical="center"/>
    </xf>
    <xf numFmtId="44" fontId="0" fillId="0" borderId="36" xfId="69" applyFont="1" applyBorder="1" applyAlignment="1">
      <alignment horizontal="center" vertical="center"/>
    </xf>
    <xf numFmtId="44" fontId="0" fillId="0" borderId="16" xfId="69" applyFont="1" applyBorder="1" applyAlignment="1">
      <alignment horizontal="center" vertical="center"/>
    </xf>
    <xf numFmtId="44" fontId="0" fillId="0" borderId="0" xfId="0" applyNumberFormat="1" applyFont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44" fontId="1" fillId="34" borderId="10" xfId="69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1" fillId="33" borderId="10" xfId="69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44" fontId="1" fillId="33" borderId="35" xfId="69" applyFont="1" applyFill="1" applyBorder="1" applyAlignment="1">
      <alignment horizontal="center" vertical="center" wrapText="1"/>
    </xf>
    <xf numFmtId="44" fontId="1" fillId="33" borderId="16" xfId="69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" fillId="34" borderId="19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_BuiltIn_Currency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Normalny 3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2 2" xfId="72"/>
    <cellStyle name="Walutowy 2 3" xfId="73"/>
    <cellStyle name="Walutowy 3" xfId="74"/>
    <cellStyle name="Walutowy 4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="6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5.421875" style="0" customWidth="1"/>
    <col min="2" max="2" width="38.57421875" style="0" customWidth="1"/>
    <col min="3" max="3" width="14.57421875" style="0" customWidth="1"/>
    <col min="4" max="4" width="12.7109375" style="28" customWidth="1"/>
    <col min="5" max="5" width="7.57421875" style="28" customWidth="1"/>
    <col min="6" max="6" width="25.140625" style="28" customWidth="1"/>
    <col min="7" max="7" width="15.7109375" style="0" customWidth="1"/>
    <col min="8" max="8" width="17.140625" style="28" customWidth="1"/>
  </cols>
  <sheetData>
    <row r="1" spans="1:7" ht="12.75">
      <c r="A1" s="12" t="s">
        <v>107</v>
      </c>
      <c r="G1" s="32"/>
    </row>
    <row r="3" spans="1:8" ht="36">
      <c r="A3" s="35" t="s">
        <v>2</v>
      </c>
      <c r="B3" s="35" t="s">
        <v>3</v>
      </c>
      <c r="C3" s="35" t="s">
        <v>4</v>
      </c>
      <c r="D3" s="35" t="s">
        <v>5</v>
      </c>
      <c r="E3" s="35" t="s">
        <v>1</v>
      </c>
      <c r="F3" s="36" t="s">
        <v>22</v>
      </c>
      <c r="G3" s="36" t="s">
        <v>6</v>
      </c>
      <c r="H3" s="36" t="s">
        <v>21</v>
      </c>
    </row>
    <row r="4" spans="1:8" ht="44.25" customHeight="1">
      <c r="A4" s="45">
        <v>1</v>
      </c>
      <c r="B4" s="2" t="s">
        <v>48</v>
      </c>
      <c r="C4" s="22" t="s">
        <v>669</v>
      </c>
      <c r="D4" s="26" t="s">
        <v>668</v>
      </c>
      <c r="E4" s="26" t="s">
        <v>49</v>
      </c>
      <c r="F4" s="2" t="s">
        <v>50</v>
      </c>
      <c r="G4" s="22">
        <v>46</v>
      </c>
      <c r="H4" s="22" t="s">
        <v>51</v>
      </c>
    </row>
    <row r="5" spans="1:8" s="6" customFormat="1" ht="44.25" customHeight="1">
      <c r="A5" s="22">
        <v>2</v>
      </c>
      <c r="B5" s="2" t="s">
        <v>56</v>
      </c>
      <c r="C5" s="22" t="s">
        <v>57</v>
      </c>
      <c r="D5" s="26" t="s">
        <v>58</v>
      </c>
      <c r="E5" s="26" t="s">
        <v>49</v>
      </c>
      <c r="F5" s="2" t="s">
        <v>50</v>
      </c>
      <c r="G5" s="22">
        <v>4</v>
      </c>
      <c r="H5" s="22" t="s">
        <v>51</v>
      </c>
    </row>
    <row r="6" spans="1:8" s="6" customFormat="1" ht="38.25">
      <c r="A6" s="45">
        <v>3</v>
      </c>
      <c r="B6" s="2" t="s">
        <v>59</v>
      </c>
      <c r="C6" s="22" t="s">
        <v>60</v>
      </c>
      <c r="D6" s="26" t="s">
        <v>61</v>
      </c>
      <c r="E6" s="26" t="s">
        <v>62</v>
      </c>
      <c r="F6" s="27" t="s">
        <v>63</v>
      </c>
      <c r="G6" s="22">
        <v>26</v>
      </c>
      <c r="H6" s="22" t="s">
        <v>51</v>
      </c>
    </row>
    <row r="7" spans="1:8" s="6" customFormat="1" ht="38.25">
      <c r="A7" s="22">
        <v>4</v>
      </c>
      <c r="B7" s="2" t="s">
        <v>69</v>
      </c>
      <c r="C7" s="22" t="s">
        <v>70</v>
      </c>
      <c r="D7" s="26" t="s">
        <v>71</v>
      </c>
      <c r="E7" s="26" t="s">
        <v>67</v>
      </c>
      <c r="F7" s="27" t="s">
        <v>68</v>
      </c>
      <c r="G7" s="22">
        <v>65</v>
      </c>
      <c r="H7" s="22">
        <v>500</v>
      </c>
    </row>
    <row r="8" spans="1:8" s="6" customFormat="1" ht="41.25" customHeight="1">
      <c r="A8" s="45">
        <v>5</v>
      </c>
      <c r="B8" s="2" t="s">
        <v>78</v>
      </c>
      <c r="C8" s="22" t="s">
        <v>79</v>
      </c>
      <c r="D8" s="25">
        <v>510854730</v>
      </c>
      <c r="E8" s="22" t="s">
        <v>80</v>
      </c>
      <c r="F8" s="2" t="s">
        <v>81</v>
      </c>
      <c r="G8" s="9">
        <v>9</v>
      </c>
      <c r="H8" s="22" t="s">
        <v>51</v>
      </c>
    </row>
    <row r="9" spans="1:8" s="6" customFormat="1" ht="38.25">
      <c r="A9" s="22">
        <v>6</v>
      </c>
      <c r="B9" s="2" t="s">
        <v>85</v>
      </c>
      <c r="C9" s="22" t="s">
        <v>86</v>
      </c>
      <c r="D9" s="26" t="s">
        <v>87</v>
      </c>
      <c r="E9" s="22" t="s">
        <v>88</v>
      </c>
      <c r="F9" s="23" t="s">
        <v>89</v>
      </c>
      <c r="G9" s="96">
        <v>19</v>
      </c>
      <c r="H9" s="21">
        <v>71</v>
      </c>
    </row>
    <row r="10" spans="1:8" s="3" customFormat="1" ht="25.5" customHeight="1">
      <c r="A10" s="45">
        <v>7</v>
      </c>
      <c r="B10" s="2" t="s">
        <v>75</v>
      </c>
      <c r="C10" s="22" t="s">
        <v>76</v>
      </c>
      <c r="D10" s="26" t="s">
        <v>77</v>
      </c>
      <c r="E10" s="57" t="s">
        <v>111</v>
      </c>
      <c r="F10" s="27" t="s">
        <v>112</v>
      </c>
      <c r="G10" s="21">
        <v>30</v>
      </c>
      <c r="H10" s="21">
        <v>57</v>
      </c>
    </row>
    <row r="11" spans="1:8" ht="25.5" customHeight="1">
      <c r="A11" s="22">
        <v>8</v>
      </c>
      <c r="B11" s="2" t="s">
        <v>72</v>
      </c>
      <c r="C11" s="22" t="s">
        <v>73</v>
      </c>
      <c r="D11" s="26" t="s">
        <v>74</v>
      </c>
      <c r="E11" s="26" t="s">
        <v>67</v>
      </c>
      <c r="F11" s="27" t="s">
        <v>68</v>
      </c>
      <c r="G11" s="22">
        <v>40</v>
      </c>
      <c r="H11" s="22">
        <v>267</v>
      </c>
    </row>
    <row r="12" spans="1:8" s="3" customFormat="1" ht="25.5" customHeight="1">
      <c r="A12" s="45">
        <v>9</v>
      </c>
      <c r="B12" s="2" t="s">
        <v>121</v>
      </c>
      <c r="C12" s="22" t="s">
        <v>82</v>
      </c>
      <c r="D12" s="26" t="s">
        <v>83</v>
      </c>
      <c r="E12" s="26" t="s">
        <v>84</v>
      </c>
      <c r="F12" s="27" t="s">
        <v>68</v>
      </c>
      <c r="G12" s="9">
        <v>8</v>
      </c>
      <c r="H12" s="22" t="s">
        <v>51</v>
      </c>
    </row>
    <row r="13" spans="1:8" s="3" customFormat="1" ht="38.25">
      <c r="A13" s="22">
        <v>10</v>
      </c>
      <c r="B13" s="2" t="s">
        <v>52</v>
      </c>
      <c r="C13" s="22" t="s">
        <v>53</v>
      </c>
      <c r="D13" s="24">
        <v>510750500</v>
      </c>
      <c r="E13" s="57" t="s">
        <v>54</v>
      </c>
      <c r="F13" s="46" t="s">
        <v>55</v>
      </c>
      <c r="G13" s="22">
        <v>20</v>
      </c>
      <c r="H13" s="22" t="s">
        <v>51</v>
      </c>
    </row>
    <row r="14" spans="1:8" s="3" customFormat="1" ht="40.5" customHeight="1">
      <c r="A14" s="45">
        <v>11</v>
      </c>
      <c r="B14" s="2" t="s">
        <v>64</v>
      </c>
      <c r="C14" s="22" t="s">
        <v>65</v>
      </c>
      <c r="D14" s="26" t="s">
        <v>66</v>
      </c>
      <c r="E14" s="27" t="s">
        <v>67</v>
      </c>
      <c r="F14" s="27" t="s">
        <v>68</v>
      </c>
      <c r="G14" s="22">
        <v>28</v>
      </c>
      <c r="H14" s="22">
        <v>121</v>
      </c>
    </row>
    <row r="15" spans="1:8" s="3" customFormat="1" ht="25.5" customHeight="1">
      <c r="A15" s="41"/>
      <c r="B15" s="42"/>
      <c r="C15" s="43"/>
      <c r="D15" s="44"/>
      <c r="E15" s="43"/>
      <c r="F15" s="43"/>
      <c r="G15" s="43"/>
      <c r="H15" s="43"/>
    </row>
    <row r="16" ht="12.75">
      <c r="B16" s="61"/>
    </row>
    <row r="17" ht="12.75">
      <c r="B17" s="6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6"/>
  <sheetViews>
    <sheetView tabSelected="1" view="pageBreakPreview" zoomScaleSheetLayoutView="100" workbookViewId="0" topLeftCell="D51">
      <selection activeCell="I80" sqref="I80"/>
    </sheetView>
  </sheetViews>
  <sheetFormatPr defaultColWidth="9.140625" defaultRowHeight="12.75"/>
  <cols>
    <col min="1" max="1" width="4.28125" style="5" customWidth="1"/>
    <col min="2" max="2" width="28.7109375" style="103" customWidth="1"/>
    <col min="3" max="3" width="14.140625" style="103" customWidth="1"/>
    <col min="4" max="5" width="16.421875" style="135" customWidth="1"/>
    <col min="6" max="6" width="11.00390625" style="103" customWidth="1"/>
    <col min="7" max="7" width="20.140625" style="137" customWidth="1"/>
    <col min="8" max="8" width="20.8515625" style="137" customWidth="1"/>
    <col min="9" max="9" width="31.57421875" style="103" customWidth="1"/>
    <col min="10" max="10" width="22.7109375" style="103" customWidth="1"/>
    <col min="11" max="11" width="4.28125" style="5" customWidth="1"/>
    <col min="12" max="14" width="15.140625" style="103" customWidth="1"/>
    <col min="15" max="16" width="11.00390625" style="103" customWidth="1"/>
    <col min="17" max="17" width="11.57421875" style="103" customWidth="1"/>
    <col min="18" max="20" width="11.00390625" style="103" customWidth="1"/>
    <col min="21" max="24" width="11.28125" style="103" customWidth="1"/>
  </cols>
  <sheetData>
    <row r="1" spans="1:11" ht="12.75">
      <c r="A1" s="12" t="s">
        <v>108</v>
      </c>
      <c r="F1" s="136"/>
      <c r="K1" s="12" t="s">
        <v>689</v>
      </c>
    </row>
    <row r="2" spans="1:11" ht="12.75">
      <c r="A2" s="12"/>
      <c r="F2" s="136"/>
      <c r="K2" s="12"/>
    </row>
    <row r="3" spans="1:24" ht="62.25" customHeight="1">
      <c r="A3" s="192" t="s">
        <v>23</v>
      </c>
      <c r="B3" s="192" t="s">
        <v>24</v>
      </c>
      <c r="C3" s="192" t="s">
        <v>25</v>
      </c>
      <c r="D3" s="192" t="s">
        <v>26</v>
      </c>
      <c r="E3" s="192" t="s">
        <v>27</v>
      </c>
      <c r="F3" s="192" t="s">
        <v>28</v>
      </c>
      <c r="G3" s="193" t="s">
        <v>117</v>
      </c>
      <c r="H3" s="193" t="s">
        <v>131</v>
      </c>
      <c r="I3" s="192" t="s">
        <v>602</v>
      </c>
      <c r="J3" s="192" t="s">
        <v>7</v>
      </c>
      <c r="K3" s="192" t="s">
        <v>23</v>
      </c>
      <c r="L3" s="192" t="s">
        <v>29</v>
      </c>
      <c r="M3" s="192"/>
      <c r="N3" s="192"/>
      <c r="O3" s="192" t="s">
        <v>43</v>
      </c>
      <c r="P3" s="192"/>
      <c r="Q3" s="192"/>
      <c r="R3" s="192"/>
      <c r="S3" s="192"/>
      <c r="T3" s="192"/>
      <c r="U3" s="192" t="s">
        <v>30</v>
      </c>
      <c r="V3" s="192" t="s">
        <v>31</v>
      </c>
      <c r="W3" s="192" t="s">
        <v>32</v>
      </c>
      <c r="X3" s="192" t="s">
        <v>33</v>
      </c>
    </row>
    <row r="4" spans="1:24" ht="62.25" customHeight="1">
      <c r="A4" s="192"/>
      <c r="B4" s="192"/>
      <c r="C4" s="192"/>
      <c r="D4" s="192"/>
      <c r="E4" s="192"/>
      <c r="F4" s="192"/>
      <c r="G4" s="193"/>
      <c r="H4" s="193"/>
      <c r="I4" s="192"/>
      <c r="J4" s="192"/>
      <c r="K4" s="192"/>
      <c r="L4" s="37" t="s">
        <v>34</v>
      </c>
      <c r="M4" s="37" t="s">
        <v>35</v>
      </c>
      <c r="N4" s="37" t="s">
        <v>36</v>
      </c>
      <c r="O4" s="37" t="s">
        <v>37</v>
      </c>
      <c r="P4" s="37" t="s">
        <v>38</v>
      </c>
      <c r="Q4" s="37" t="s">
        <v>39</v>
      </c>
      <c r="R4" s="37" t="s">
        <v>40</v>
      </c>
      <c r="S4" s="37" t="s">
        <v>41</v>
      </c>
      <c r="T4" s="37" t="s">
        <v>42</v>
      </c>
      <c r="U4" s="192"/>
      <c r="V4" s="192"/>
      <c r="W4" s="192"/>
      <c r="X4" s="192"/>
    </row>
    <row r="5" spans="1:24" ht="13.5" customHeight="1">
      <c r="A5" s="191" t="s">
        <v>90</v>
      </c>
      <c r="B5" s="191"/>
      <c r="C5" s="191"/>
      <c r="D5" s="191"/>
      <c r="E5" s="191"/>
      <c r="F5" s="132"/>
      <c r="G5" s="138"/>
      <c r="H5" s="138"/>
      <c r="I5" s="132"/>
      <c r="J5" s="132"/>
      <c r="K5" s="191" t="s">
        <v>90</v>
      </c>
      <c r="L5" s="191"/>
      <c r="M5" s="191"/>
      <c r="N5" s="191"/>
      <c r="O5" s="191"/>
      <c r="P5" s="132"/>
      <c r="Q5" s="132"/>
      <c r="R5" s="132"/>
      <c r="S5" s="132"/>
      <c r="T5" s="132"/>
      <c r="U5" s="132"/>
      <c r="V5" s="132"/>
      <c r="W5" s="132"/>
      <c r="X5" s="132"/>
    </row>
    <row r="6" spans="1:24" s="7" customFormat="1" ht="25.5">
      <c r="A6" s="1">
        <v>1</v>
      </c>
      <c r="B6" s="49" t="s">
        <v>162</v>
      </c>
      <c r="C6" s="49"/>
      <c r="D6" s="49" t="s">
        <v>163</v>
      </c>
      <c r="E6" s="49" t="s">
        <v>163</v>
      </c>
      <c r="F6" s="79">
        <v>1920</v>
      </c>
      <c r="G6" s="62"/>
      <c r="H6" s="62">
        <v>2780000</v>
      </c>
      <c r="I6" s="89" t="s">
        <v>167</v>
      </c>
      <c r="J6" s="49" t="s">
        <v>168</v>
      </c>
      <c r="K6" s="1">
        <v>1</v>
      </c>
      <c r="L6" s="49" t="s">
        <v>172</v>
      </c>
      <c r="M6" s="49" t="s">
        <v>173</v>
      </c>
      <c r="N6" s="49" t="s">
        <v>174</v>
      </c>
      <c r="O6" s="49" t="s">
        <v>181</v>
      </c>
      <c r="P6" s="49" t="s">
        <v>182</v>
      </c>
      <c r="Q6" s="49" t="s">
        <v>183</v>
      </c>
      <c r="R6" s="49" t="s">
        <v>182</v>
      </c>
      <c r="S6" s="49" t="s">
        <v>182</v>
      </c>
      <c r="T6" s="49" t="s">
        <v>182</v>
      </c>
      <c r="U6" s="49">
        <v>929.7</v>
      </c>
      <c r="V6" s="49">
        <v>3</v>
      </c>
      <c r="W6" s="49" t="s">
        <v>163</v>
      </c>
      <c r="X6" s="49" t="s">
        <v>166</v>
      </c>
    </row>
    <row r="7" spans="1:24" s="7" customFormat="1" ht="25.5">
      <c r="A7" s="1">
        <v>2</v>
      </c>
      <c r="B7" s="23" t="s">
        <v>164</v>
      </c>
      <c r="C7" s="2"/>
      <c r="D7" s="2" t="s">
        <v>163</v>
      </c>
      <c r="E7" s="2" t="s">
        <v>166</v>
      </c>
      <c r="F7" s="80">
        <v>1965</v>
      </c>
      <c r="G7" s="127"/>
      <c r="H7" s="62">
        <v>202000</v>
      </c>
      <c r="I7" s="2" t="s">
        <v>169</v>
      </c>
      <c r="J7" s="23" t="s">
        <v>168</v>
      </c>
      <c r="K7" s="1">
        <v>2</v>
      </c>
      <c r="L7" s="2" t="s">
        <v>172</v>
      </c>
      <c r="M7" s="2" t="s">
        <v>173</v>
      </c>
      <c r="N7" s="2" t="s">
        <v>175</v>
      </c>
      <c r="O7" s="2" t="s">
        <v>184</v>
      </c>
      <c r="P7" s="2" t="s">
        <v>183</v>
      </c>
      <c r="Q7" s="2" t="s">
        <v>185</v>
      </c>
      <c r="R7" s="2" t="s">
        <v>186</v>
      </c>
      <c r="S7" s="2" t="s">
        <v>185</v>
      </c>
      <c r="T7" s="2" t="s">
        <v>185</v>
      </c>
      <c r="U7" s="2">
        <v>89.6</v>
      </c>
      <c r="V7" s="2" t="s">
        <v>185</v>
      </c>
      <c r="W7" s="2" t="s">
        <v>166</v>
      </c>
      <c r="X7" s="2" t="s">
        <v>166</v>
      </c>
    </row>
    <row r="8" spans="1:24" s="7" customFormat="1" ht="12.75">
      <c r="A8" s="1">
        <v>3</v>
      </c>
      <c r="B8" s="23" t="s">
        <v>164</v>
      </c>
      <c r="C8" s="2"/>
      <c r="D8" s="2" t="s">
        <v>163</v>
      </c>
      <c r="E8" s="2" t="s">
        <v>166</v>
      </c>
      <c r="F8" s="80">
        <v>1965</v>
      </c>
      <c r="G8" s="127"/>
      <c r="H8" s="62">
        <v>60000</v>
      </c>
      <c r="I8" s="2" t="s">
        <v>169</v>
      </c>
      <c r="J8" s="23" t="s">
        <v>168</v>
      </c>
      <c r="K8" s="1">
        <v>3</v>
      </c>
      <c r="L8" s="2" t="s">
        <v>172</v>
      </c>
      <c r="M8" s="2" t="s">
        <v>176</v>
      </c>
      <c r="N8" s="2" t="s">
        <v>175</v>
      </c>
      <c r="O8" s="2" t="s">
        <v>184</v>
      </c>
      <c r="P8" s="2" t="s">
        <v>183</v>
      </c>
      <c r="Q8" s="2" t="s">
        <v>185</v>
      </c>
      <c r="R8" s="2" t="s">
        <v>185</v>
      </c>
      <c r="S8" s="2" t="s">
        <v>185</v>
      </c>
      <c r="T8" s="2" t="s">
        <v>185</v>
      </c>
      <c r="U8" s="2">
        <v>26.6</v>
      </c>
      <c r="V8" s="2" t="s">
        <v>185</v>
      </c>
      <c r="W8" s="2" t="s">
        <v>166</v>
      </c>
      <c r="X8" s="2" t="s">
        <v>166</v>
      </c>
    </row>
    <row r="9" spans="1:24" s="7" customFormat="1" ht="25.5">
      <c r="A9" s="1">
        <v>4</v>
      </c>
      <c r="B9" s="2" t="s">
        <v>165</v>
      </c>
      <c r="C9" s="2"/>
      <c r="D9" s="2" t="s">
        <v>163</v>
      </c>
      <c r="E9" s="2" t="s">
        <v>166</v>
      </c>
      <c r="F9" s="2">
        <v>1971</v>
      </c>
      <c r="G9" s="51"/>
      <c r="H9" s="62">
        <v>330000</v>
      </c>
      <c r="I9" s="2" t="s">
        <v>169</v>
      </c>
      <c r="J9" s="2" t="s">
        <v>170</v>
      </c>
      <c r="K9" s="1">
        <v>4</v>
      </c>
      <c r="L9" s="2" t="s">
        <v>177</v>
      </c>
      <c r="M9" s="2" t="s">
        <v>178</v>
      </c>
      <c r="N9" s="2" t="s">
        <v>175</v>
      </c>
      <c r="O9" s="2" t="s">
        <v>184</v>
      </c>
      <c r="P9" s="2" t="s">
        <v>186</v>
      </c>
      <c r="Q9" s="2" t="s">
        <v>183</v>
      </c>
      <c r="R9" s="2" t="s">
        <v>183</v>
      </c>
      <c r="S9" s="2" t="s">
        <v>185</v>
      </c>
      <c r="T9" s="2" t="s">
        <v>183</v>
      </c>
      <c r="U9" s="2">
        <v>100.4</v>
      </c>
      <c r="V9" s="2">
        <v>1</v>
      </c>
      <c r="W9" s="2" t="s">
        <v>163</v>
      </c>
      <c r="X9" s="2" t="s">
        <v>166</v>
      </c>
    </row>
    <row r="10" spans="1:24" s="7" customFormat="1" ht="25.5">
      <c r="A10" s="1">
        <v>5</v>
      </c>
      <c r="B10" s="2" t="s">
        <v>162</v>
      </c>
      <c r="C10" s="2"/>
      <c r="D10" s="2" t="s">
        <v>163</v>
      </c>
      <c r="E10" s="2" t="s">
        <v>163</v>
      </c>
      <c r="F10" s="2">
        <v>1991</v>
      </c>
      <c r="G10" s="51"/>
      <c r="H10" s="62">
        <v>231000</v>
      </c>
      <c r="I10" s="2" t="s">
        <v>169</v>
      </c>
      <c r="J10" s="2" t="s">
        <v>171</v>
      </c>
      <c r="K10" s="1">
        <v>5</v>
      </c>
      <c r="L10" s="2" t="s">
        <v>179</v>
      </c>
      <c r="M10" s="2" t="s">
        <v>178</v>
      </c>
      <c r="N10" s="2" t="s">
        <v>180</v>
      </c>
      <c r="O10" s="2" t="s">
        <v>187</v>
      </c>
      <c r="P10" s="2" t="s">
        <v>186</v>
      </c>
      <c r="Q10" s="2" t="s">
        <v>183</v>
      </c>
      <c r="R10" s="2" t="s">
        <v>183</v>
      </c>
      <c r="S10" s="2" t="s">
        <v>185</v>
      </c>
      <c r="T10" s="2" t="s">
        <v>183</v>
      </c>
      <c r="U10" s="2">
        <v>77.3</v>
      </c>
      <c r="V10" s="2">
        <v>3</v>
      </c>
      <c r="W10" s="2" t="s">
        <v>166</v>
      </c>
      <c r="X10" s="2" t="s">
        <v>166</v>
      </c>
    </row>
    <row r="11" spans="1:24" s="7" customFormat="1" ht="25.5">
      <c r="A11" s="1">
        <v>6</v>
      </c>
      <c r="B11" s="2" t="s">
        <v>659</v>
      </c>
      <c r="C11" s="2"/>
      <c r="D11" s="2"/>
      <c r="E11" s="2" t="s">
        <v>166</v>
      </c>
      <c r="F11" s="2" t="s">
        <v>660</v>
      </c>
      <c r="G11" s="51">
        <v>9536.03</v>
      </c>
      <c r="H11" s="51"/>
      <c r="I11" s="2" t="s">
        <v>169</v>
      </c>
      <c r="J11" s="2" t="s">
        <v>661</v>
      </c>
      <c r="K11" s="1">
        <v>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7" customFormat="1" ht="25.5">
      <c r="A12" s="1">
        <v>7</v>
      </c>
      <c r="B12" s="2" t="s">
        <v>666</v>
      </c>
      <c r="C12" s="2"/>
      <c r="D12" s="2"/>
      <c r="E12" s="2" t="s">
        <v>166</v>
      </c>
      <c r="F12" s="2"/>
      <c r="G12" s="51"/>
      <c r="H12" s="51">
        <v>76000</v>
      </c>
      <c r="I12" s="2"/>
      <c r="J12" s="2" t="s">
        <v>667</v>
      </c>
      <c r="K12" s="1">
        <v>7</v>
      </c>
      <c r="L12" s="2" t="s">
        <v>172</v>
      </c>
      <c r="M12" s="2"/>
      <c r="N12" s="2" t="s">
        <v>175</v>
      </c>
      <c r="O12" s="2"/>
      <c r="P12" s="2"/>
      <c r="Q12" s="2"/>
      <c r="R12" s="2"/>
      <c r="S12" s="2"/>
      <c r="T12" s="2"/>
      <c r="U12" s="2">
        <v>44.77</v>
      </c>
      <c r="V12" s="2">
        <v>1</v>
      </c>
      <c r="W12" s="2"/>
      <c r="X12" s="2"/>
    </row>
    <row r="13" spans="1:24" s="3" customFormat="1" ht="12.75" customHeight="1">
      <c r="A13" s="196" t="s">
        <v>0</v>
      </c>
      <c r="B13" s="197"/>
      <c r="C13" s="197"/>
      <c r="D13" s="197"/>
      <c r="E13" s="197"/>
      <c r="F13" s="198"/>
      <c r="G13" s="139">
        <f>SUM(G6:G11)</f>
        <v>9536.03</v>
      </c>
      <c r="H13" s="139">
        <f>SUM(H6:H10)</f>
        <v>3603000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 customHeight="1">
      <c r="A14" s="191" t="s">
        <v>95</v>
      </c>
      <c r="B14" s="191"/>
      <c r="C14" s="191"/>
      <c r="D14" s="191"/>
      <c r="E14" s="191"/>
      <c r="F14" s="191"/>
      <c r="G14" s="191"/>
      <c r="H14" s="133"/>
      <c r="I14" s="132"/>
      <c r="J14" s="132"/>
      <c r="K14" s="191" t="s">
        <v>95</v>
      </c>
      <c r="L14" s="191"/>
      <c r="M14" s="191"/>
      <c r="N14" s="191"/>
      <c r="O14" s="191"/>
      <c r="P14" s="191"/>
      <c r="Q14" s="191"/>
      <c r="R14" s="132"/>
      <c r="S14" s="132"/>
      <c r="T14" s="132"/>
      <c r="U14" s="132"/>
      <c r="V14" s="132"/>
      <c r="W14" s="132"/>
      <c r="X14" s="132"/>
    </row>
    <row r="15" spans="1:24" s="7" customFormat="1" ht="51">
      <c r="A15" s="1">
        <v>1</v>
      </c>
      <c r="B15" s="49" t="s">
        <v>267</v>
      </c>
      <c r="C15" s="49" t="s">
        <v>268</v>
      </c>
      <c r="D15" s="49" t="s">
        <v>269</v>
      </c>
      <c r="E15" s="49" t="s">
        <v>270</v>
      </c>
      <c r="F15" s="49">
        <v>1920</v>
      </c>
      <c r="G15" s="62"/>
      <c r="H15" s="163">
        <v>738000</v>
      </c>
      <c r="I15" s="89" t="s">
        <v>271</v>
      </c>
      <c r="J15" s="49" t="s">
        <v>168</v>
      </c>
      <c r="K15" s="1">
        <v>1</v>
      </c>
      <c r="L15" s="49" t="s">
        <v>172</v>
      </c>
      <c r="M15" s="49" t="s">
        <v>173</v>
      </c>
      <c r="N15" s="49" t="s">
        <v>174</v>
      </c>
      <c r="O15" s="49" t="s">
        <v>272</v>
      </c>
      <c r="P15" s="49" t="s">
        <v>272</v>
      </c>
      <c r="Q15" s="49" t="s">
        <v>273</v>
      </c>
      <c r="R15" s="49" t="s">
        <v>272</v>
      </c>
      <c r="S15" s="49" t="s">
        <v>272</v>
      </c>
      <c r="T15" s="49" t="s">
        <v>272</v>
      </c>
      <c r="U15" s="49">
        <v>246.8</v>
      </c>
      <c r="V15" s="49" t="s">
        <v>274</v>
      </c>
      <c r="W15" s="49" t="s">
        <v>269</v>
      </c>
      <c r="X15" s="49" t="s">
        <v>270</v>
      </c>
    </row>
    <row r="16" spans="1:24" s="3" customFormat="1" ht="12.75" customHeight="1">
      <c r="A16" s="196" t="s">
        <v>0</v>
      </c>
      <c r="B16" s="197"/>
      <c r="C16" s="197"/>
      <c r="D16" s="197"/>
      <c r="E16" s="197"/>
      <c r="F16" s="198"/>
      <c r="G16" s="139">
        <f>SUM(G15)</f>
        <v>0</v>
      </c>
      <c r="H16" s="139">
        <f>SUM(H15)</f>
        <v>738000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 customHeight="1">
      <c r="A17" s="191" t="s">
        <v>98</v>
      </c>
      <c r="B17" s="191"/>
      <c r="C17" s="191"/>
      <c r="D17" s="191"/>
      <c r="E17" s="191"/>
      <c r="F17" s="191"/>
      <c r="G17" s="191"/>
      <c r="H17" s="133"/>
      <c r="I17" s="132"/>
      <c r="J17" s="132"/>
      <c r="K17" s="191" t="s">
        <v>98</v>
      </c>
      <c r="L17" s="191"/>
      <c r="M17" s="191"/>
      <c r="N17" s="191"/>
      <c r="O17" s="191"/>
      <c r="P17" s="191"/>
      <c r="Q17" s="191"/>
      <c r="R17" s="132"/>
      <c r="S17" s="132"/>
      <c r="T17" s="132"/>
      <c r="U17" s="132"/>
      <c r="V17" s="132"/>
      <c r="W17" s="132"/>
      <c r="X17" s="132"/>
    </row>
    <row r="18" spans="1:24" s="54" customFormat="1" ht="25.5" customHeight="1">
      <c r="A18" s="55">
        <v>1</v>
      </c>
      <c r="B18" s="2" t="s">
        <v>296</v>
      </c>
      <c r="C18" s="49"/>
      <c r="D18" s="49"/>
      <c r="E18" s="49"/>
      <c r="F18" s="80">
        <v>1958</v>
      </c>
      <c r="G18" s="127">
        <v>3186540</v>
      </c>
      <c r="H18" s="62"/>
      <c r="I18" s="81" t="s">
        <v>307</v>
      </c>
      <c r="J18" s="23" t="s">
        <v>312</v>
      </c>
      <c r="K18" s="55">
        <v>1</v>
      </c>
      <c r="L18" s="49" t="s">
        <v>172</v>
      </c>
      <c r="M18" s="49" t="s">
        <v>319</v>
      </c>
      <c r="N18" s="49" t="s">
        <v>320</v>
      </c>
      <c r="O18" s="49" t="s">
        <v>273</v>
      </c>
      <c r="P18" s="49" t="s">
        <v>273</v>
      </c>
      <c r="Q18" s="49" t="s">
        <v>273</v>
      </c>
      <c r="R18" s="49" t="s">
        <v>273</v>
      </c>
      <c r="S18" s="49" t="s">
        <v>185</v>
      </c>
      <c r="T18" s="49" t="s">
        <v>273</v>
      </c>
      <c r="U18" s="2"/>
      <c r="V18" s="2"/>
      <c r="W18" s="2"/>
      <c r="X18" s="2"/>
    </row>
    <row r="19" spans="1:24" s="54" customFormat="1" ht="25.5">
      <c r="A19" s="55">
        <v>2</v>
      </c>
      <c r="B19" s="2" t="s">
        <v>297</v>
      </c>
      <c r="C19" s="2"/>
      <c r="D19" s="2"/>
      <c r="E19" s="2"/>
      <c r="F19" s="145" t="s">
        <v>305</v>
      </c>
      <c r="G19" s="51">
        <v>12489054</v>
      </c>
      <c r="H19" s="62"/>
      <c r="I19" s="78" t="s">
        <v>308</v>
      </c>
      <c r="J19" s="2" t="s">
        <v>313</v>
      </c>
      <c r="K19" s="55">
        <v>2</v>
      </c>
      <c r="L19" s="2" t="s">
        <v>321</v>
      </c>
      <c r="M19" s="2" t="s">
        <v>322</v>
      </c>
      <c r="N19" s="2" t="s">
        <v>175</v>
      </c>
      <c r="O19" s="2" t="s">
        <v>273</v>
      </c>
      <c r="P19" s="2" t="s">
        <v>273</v>
      </c>
      <c r="Q19" s="2" t="s">
        <v>273</v>
      </c>
      <c r="R19" s="2" t="s">
        <v>273</v>
      </c>
      <c r="S19" s="2" t="s">
        <v>185</v>
      </c>
      <c r="T19" s="2" t="s">
        <v>273</v>
      </c>
      <c r="U19" s="2"/>
      <c r="V19" s="2"/>
      <c r="W19" s="2"/>
      <c r="X19" s="2"/>
    </row>
    <row r="20" spans="1:24" s="54" customFormat="1" ht="25.5">
      <c r="A20" s="55">
        <v>3</v>
      </c>
      <c r="B20" s="2" t="s">
        <v>298</v>
      </c>
      <c r="C20" s="2"/>
      <c r="D20" s="2"/>
      <c r="E20" s="2"/>
      <c r="F20" s="145">
        <v>1978</v>
      </c>
      <c r="G20" s="51">
        <v>4345560</v>
      </c>
      <c r="H20" s="62"/>
      <c r="I20" s="81" t="s">
        <v>307</v>
      </c>
      <c r="J20" s="2" t="s">
        <v>314</v>
      </c>
      <c r="K20" s="55">
        <v>3</v>
      </c>
      <c r="L20" s="2" t="s">
        <v>321</v>
      </c>
      <c r="M20" s="2" t="s">
        <v>323</v>
      </c>
      <c r="N20" s="2" t="s">
        <v>175</v>
      </c>
      <c r="O20" s="2" t="s">
        <v>273</v>
      </c>
      <c r="P20" s="2" t="s">
        <v>273</v>
      </c>
      <c r="Q20" s="2" t="s">
        <v>273</v>
      </c>
      <c r="R20" s="2" t="s">
        <v>273</v>
      </c>
      <c r="S20" s="2" t="s">
        <v>185</v>
      </c>
      <c r="T20" s="2" t="s">
        <v>273</v>
      </c>
      <c r="U20" s="2"/>
      <c r="V20" s="2"/>
      <c r="W20" s="2"/>
      <c r="X20" s="2"/>
    </row>
    <row r="21" spans="1:24" s="54" customFormat="1" ht="25.5">
      <c r="A21" s="55">
        <v>4</v>
      </c>
      <c r="B21" s="2" t="s">
        <v>299</v>
      </c>
      <c r="C21" s="2"/>
      <c r="D21" s="2"/>
      <c r="E21" s="2"/>
      <c r="F21" s="145">
        <v>1978</v>
      </c>
      <c r="G21" s="51">
        <v>31653.3</v>
      </c>
      <c r="H21" s="62"/>
      <c r="I21" s="81" t="s">
        <v>309</v>
      </c>
      <c r="J21" s="2" t="s">
        <v>315</v>
      </c>
      <c r="K21" s="55">
        <v>4</v>
      </c>
      <c r="L21" s="2" t="s">
        <v>324</v>
      </c>
      <c r="M21" s="2" t="s">
        <v>325</v>
      </c>
      <c r="N21" s="2" t="s">
        <v>326</v>
      </c>
      <c r="O21" s="2" t="s">
        <v>273</v>
      </c>
      <c r="P21" s="2" t="s">
        <v>273</v>
      </c>
      <c r="Q21" s="2" t="s">
        <v>273</v>
      </c>
      <c r="R21" s="2" t="s">
        <v>273</v>
      </c>
      <c r="S21" s="2" t="s">
        <v>185</v>
      </c>
      <c r="T21" s="2" t="s">
        <v>273</v>
      </c>
      <c r="U21" s="2"/>
      <c r="V21" s="2"/>
      <c r="W21" s="2"/>
      <c r="X21" s="2"/>
    </row>
    <row r="22" spans="1:24" s="54" customFormat="1" ht="38.25">
      <c r="A22" s="55">
        <v>5</v>
      </c>
      <c r="B22" s="2" t="s">
        <v>300</v>
      </c>
      <c r="C22" s="2"/>
      <c r="D22" s="2"/>
      <c r="E22" s="2"/>
      <c r="F22" s="145">
        <v>1904</v>
      </c>
      <c r="G22" s="51">
        <v>5559.9</v>
      </c>
      <c r="H22" s="62"/>
      <c r="I22" s="146" t="s">
        <v>310</v>
      </c>
      <c r="J22" s="2" t="s">
        <v>316</v>
      </c>
      <c r="K22" s="55">
        <v>5</v>
      </c>
      <c r="L22" s="2" t="s">
        <v>324</v>
      </c>
      <c r="M22" s="2" t="s">
        <v>176</v>
      </c>
      <c r="N22" s="2" t="s">
        <v>326</v>
      </c>
      <c r="O22" s="2" t="s">
        <v>273</v>
      </c>
      <c r="P22" s="2" t="s">
        <v>273</v>
      </c>
      <c r="Q22" s="2" t="s">
        <v>273</v>
      </c>
      <c r="R22" s="2" t="s">
        <v>273</v>
      </c>
      <c r="S22" s="2" t="s">
        <v>185</v>
      </c>
      <c r="T22" s="2" t="s">
        <v>273</v>
      </c>
      <c r="U22" s="2"/>
      <c r="V22" s="2"/>
      <c r="W22" s="2"/>
      <c r="X22" s="2"/>
    </row>
    <row r="23" spans="1:24" s="54" customFormat="1" ht="12.75">
      <c r="A23" s="55">
        <v>6</v>
      </c>
      <c r="B23" s="2" t="s">
        <v>296</v>
      </c>
      <c r="C23" s="2"/>
      <c r="D23" s="2"/>
      <c r="E23" s="2"/>
      <c r="F23" s="145">
        <v>1904</v>
      </c>
      <c r="G23" s="51">
        <v>116679.1</v>
      </c>
      <c r="H23" s="62"/>
      <c r="I23" s="81"/>
      <c r="J23" s="2" t="s">
        <v>316</v>
      </c>
      <c r="K23" s="55">
        <v>6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54" customFormat="1" ht="12.75">
      <c r="A24" s="55">
        <v>7</v>
      </c>
      <c r="B24" s="2" t="s">
        <v>301</v>
      </c>
      <c r="C24" s="2"/>
      <c r="D24" s="2"/>
      <c r="E24" s="2"/>
      <c r="F24" s="145">
        <v>2000</v>
      </c>
      <c r="G24" s="51">
        <v>62141.69</v>
      </c>
      <c r="H24" s="62"/>
      <c r="I24" s="81"/>
      <c r="J24" s="2" t="s">
        <v>312</v>
      </c>
      <c r="K24" s="55">
        <v>7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54" customFormat="1" ht="12.75">
      <c r="A25" s="55">
        <v>8</v>
      </c>
      <c r="B25" s="2" t="s">
        <v>302</v>
      </c>
      <c r="C25" s="2"/>
      <c r="D25" s="2"/>
      <c r="E25" s="2"/>
      <c r="F25" s="145">
        <v>1970</v>
      </c>
      <c r="G25" s="51">
        <v>82069.7</v>
      </c>
      <c r="H25" s="62"/>
      <c r="I25" s="81"/>
      <c r="J25" s="2" t="s">
        <v>313</v>
      </c>
      <c r="K25" s="55">
        <v>8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4" customFormat="1" ht="12.75">
      <c r="A26" s="55">
        <v>9</v>
      </c>
      <c r="B26" s="2" t="s">
        <v>302</v>
      </c>
      <c r="C26" s="2"/>
      <c r="D26" s="2"/>
      <c r="E26" s="2"/>
      <c r="F26" s="145">
        <v>1970</v>
      </c>
      <c r="G26" s="51">
        <v>60176.9</v>
      </c>
      <c r="H26" s="62"/>
      <c r="I26" s="81"/>
      <c r="J26" s="2" t="s">
        <v>312</v>
      </c>
      <c r="K26" s="55">
        <v>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4" customFormat="1" ht="25.5">
      <c r="A27" s="55">
        <v>10</v>
      </c>
      <c r="B27" s="2" t="s">
        <v>303</v>
      </c>
      <c r="C27" s="2"/>
      <c r="D27" s="2"/>
      <c r="E27" s="2"/>
      <c r="F27" s="2" t="s">
        <v>306</v>
      </c>
      <c r="G27" s="51">
        <v>238570.3</v>
      </c>
      <c r="H27" s="51"/>
      <c r="I27" s="2"/>
      <c r="J27" s="2" t="s">
        <v>317</v>
      </c>
      <c r="K27" s="55">
        <v>10</v>
      </c>
      <c r="L27" s="2" t="s">
        <v>185</v>
      </c>
      <c r="M27" s="2" t="s">
        <v>185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4" customFormat="1" ht="25.5">
      <c r="A28" s="55">
        <v>11</v>
      </c>
      <c r="B28" s="2" t="s">
        <v>304</v>
      </c>
      <c r="C28" s="2"/>
      <c r="D28" s="2"/>
      <c r="E28" s="2"/>
      <c r="F28" s="2">
        <v>2014</v>
      </c>
      <c r="G28" s="51">
        <v>524963.39</v>
      </c>
      <c r="H28" s="51"/>
      <c r="I28" s="2" t="s">
        <v>311</v>
      </c>
      <c r="J28" s="2" t="s">
        <v>318</v>
      </c>
      <c r="K28" s="55">
        <v>11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3" customFormat="1" ht="12.75" customHeight="1">
      <c r="A29" s="196" t="s">
        <v>0</v>
      </c>
      <c r="B29" s="197"/>
      <c r="C29" s="197"/>
      <c r="D29" s="197"/>
      <c r="E29" s="197"/>
      <c r="F29" s="198"/>
      <c r="G29" s="139">
        <f>SUM(G18:G28)</f>
        <v>21142968.28</v>
      </c>
      <c r="H29" s="139">
        <f>SUM(H18:H28)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>
      <c r="A30" s="191" t="s">
        <v>104</v>
      </c>
      <c r="B30" s="191"/>
      <c r="C30" s="191"/>
      <c r="D30" s="191"/>
      <c r="E30" s="191"/>
      <c r="F30" s="191"/>
      <c r="G30" s="191"/>
      <c r="H30" s="133"/>
      <c r="I30" s="132"/>
      <c r="J30" s="132"/>
      <c r="K30" s="191" t="s">
        <v>104</v>
      </c>
      <c r="L30" s="191"/>
      <c r="M30" s="191"/>
      <c r="N30" s="191"/>
      <c r="O30" s="191"/>
      <c r="P30" s="191"/>
      <c r="Q30" s="191"/>
      <c r="R30" s="132"/>
      <c r="S30" s="132"/>
      <c r="T30" s="132"/>
      <c r="U30" s="132"/>
      <c r="V30" s="132"/>
      <c r="W30" s="132"/>
      <c r="X30" s="132"/>
    </row>
    <row r="31" spans="1:24" s="3" customFormat="1" ht="25.5">
      <c r="A31" s="55">
        <v>1</v>
      </c>
      <c r="B31" s="49" t="s">
        <v>360</v>
      </c>
      <c r="C31" s="49"/>
      <c r="D31" s="49" t="s">
        <v>163</v>
      </c>
      <c r="E31" s="49" t="s">
        <v>166</v>
      </c>
      <c r="F31" s="49">
        <v>1976</v>
      </c>
      <c r="G31" s="62">
        <v>172351.1</v>
      </c>
      <c r="H31" s="51"/>
      <c r="I31" s="89" t="s">
        <v>374</v>
      </c>
      <c r="J31" s="49" t="s">
        <v>375</v>
      </c>
      <c r="K31" s="55">
        <v>1</v>
      </c>
      <c r="L31" s="49" t="s">
        <v>172</v>
      </c>
      <c r="M31" s="49" t="s">
        <v>376</v>
      </c>
      <c r="N31" s="49" t="s">
        <v>175</v>
      </c>
      <c r="O31" s="49" t="s">
        <v>272</v>
      </c>
      <c r="P31" s="49" t="s">
        <v>272</v>
      </c>
      <c r="Q31" s="49" t="s">
        <v>272</v>
      </c>
      <c r="R31" s="49" t="s">
        <v>272</v>
      </c>
      <c r="S31" s="49" t="s">
        <v>185</v>
      </c>
      <c r="T31" s="49" t="s">
        <v>272</v>
      </c>
      <c r="U31" s="49"/>
      <c r="V31" s="49">
        <v>1</v>
      </c>
      <c r="W31" s="49" t="s">
        <v>166</v>
      </c>
      <c r="X31" s="49" t="s">
        <v>166</v>
      </c>
    </row>
    <row r="32" spans="1:24" s="3" customFormat="1" ht="25.5">
      <c r="A32" s="55">
        <v>2</v>
      </c>
      <c r="B32" s="2" t="s">
        <v>361</v>
      </c>
      <c r="C32" s="2"/>
      <c r="D32" s="2" t="s">
        <v>163</v>
      </c>
      <c r="E32" s="2" t="s">
        <v>166</v>
      </c>
      <c r="F32" s="2">
        <v>1952</v>
      </c>
      <c r="G32" s="51">
        <v>383242.5</v>
      </c>
      <c r="H32" s="51"/>
      <c r="I32" s="89" t="s">
        <v>374</v>
      </c>
      <c r="J32" s="49" t="s">
        <v>375</v>
      </c>
      <c r="K32" s="55">
        <v>2</v>
      </c>
      <c r="L32" s="2" t="s">
        <v>172</v>
      </c>
      <c r="M32" s="2" t="s">
        <v>376</v>
      </c>
      <c r="N32" s="2" t="s">
        <v>175</v>
      </c>
      <c r="O32" s="2" t="s">
        <v>272</v>
      </c>
      <c r="P32" s="2" t="s">
        <v>272</v>
      </c>
      <c r="Q32" s="2" t="s">
        <v>272</v>
      </c>
      <c r="R32" s="2" t="s">
        <v>272</v>
      </c>
      <c r="S32" s="2" t="s">
        <v>185</v>
      </c>
      <c r="T32" s="2" t="s">
        <v>272</v>
      </c>
      <c r="U32" s="2"/>
      <c r="V32" s="2">
        <v>1</v>
      </c>
      <c r="W32" s="2" t="s">
        <v>166</v>
      </c>
      <c r="X32" s="2" t="s">
        <v>166</v>
      </c>
    </row>
    <row r="33" spans="1:24" s="3" customFormat="1" ht="12.75">
      <c r="A33" s="55">
        <v>3</v>
      </c>
      <c r="B33" s="2" t="s">
        <v>362</v>
      </c>
      <c r="C33" s="2"/>
      <c r="D33" s="2" t="s">
        <v>166</v>
      </c>
      <c r="E33" s="2" t="s">
        <v>166</v>
      </c>
      <c r="F33" s="2">
        <v>1978</v>
      </c>
      <c r="G33" s="51">
        <v>31653.3</v>
      </c>
      <c r="H33" s="51"/>
      <c r="I33" s="89" t="s">
        <v>374</v>
      </c>
      <c r="J33" s="49" t="s">
        <v>375</v>
      </c>
      <c r="K33" s="55">
        <v>3</v>
      </c>
      <c r="L33" s="2" t="s">
        <v>172</v>
      </c>
      <c r="M33" s="2" t="s">
        <v>376</v>
      </c>
      <c r="N33" s="2" t="s">
        <v>377</v>
      </c>
      <c r="O33" s="2" t="s">
        <v>273</v>
      </c>
      <c r="P33" s="2" t="s">
        <v>185</v>
      </c>
      <c r="Q33" s="2" t="s">
        <v>185</v>
      </c>
      <c r="R33" s="2" t="s">
        <v>185</v>
      </c>
      <c r="S33" s="2" t="s">
        <v>185</v>
      </c>
      <c r="T33" s="2" t="s">
        <v>185</v>
      </c>
      <c r="U33" s="2"/>
      <c r="V33" s="2">
        <v>1</v>
      </c>
      <c r="W33" s="2" t="s">
        <v>382</v>
      </c>
      <c r="X33" s="2" t="s">
        <v>166</v>
      </c>
    </row>
    <row r="34" spans="1:24" s="3" customFormat="1" ht="12.75">
      <c r="A34" s="55">
        <v>4</v>
      </c>
      <c r="B34" s="2" t="s">
        <v>363</v>
      </c>
      <c r="C34" s="2"/>
      <c r="D34" s="2" t="s">
        <v>163</v>
      </c>
      <c r="E34" s="2" t="s">
        <v>166</v>
      </c>
      <c r="F34" s="2">
        <v>1978</v>
      </c>
      <c r="G34" s="51">
        <v>26010.5</v>
      </c>
      <c r="H34" s="51"/>
      <c r="I34" s="89" t="s">
        <v>374</v>
      </c>
      <c r="J34" s="49" t="s">
        <v>375</v>
      </c>
      <c r="K34" s="55">
        <v>4</v>
      </c>
      <c r="L34" s="2" t="s">
        <v>376</v>
      </c>
      <c r="M34" s="2" t="s">
        <v>376</v>
      </c>
      <c r="N34" s="2" t="s">
        <v>376</v>
      </c>
      <c r="O34" s="2" t="s">
        <v>273</v>
      </c>
      <c r="P34" s="2" t="s">
        <v>185</v>
      </c>
      <c r="Q34" s="2" t="s">
        <v>185</v>
      </c>
      <c r="R34" s="2" t="s">
        <v>185</v>
      </c>
      <c r="S34" s="2" t="s">
        <v>185</v>
      </c>
      <c r="T34" s="2" t="s">
        <v>185</v>
      </c>
      <c r="U34" s="2"/>
      <c r="V34" s="2">
        <v>1</v>
      </c>
      <c r="W34" s="2" t="s">
        <v>166</v>
      </c>
      <c r="X34" s="2" t="s">
        <v>166</v>
      </c>
    </row>
    <row r="35" spans="1:24" s="3" customFormat="1" ht="25.5">
      <c r="A35" s="55">
        <v>5</v>
      </c>
      <c r="B35" s="2" t="s">
        <v>364</v>
      </c>
      <c r="C35" s="2"/>
      <c r="D35" s="2" t="s">
        <v>163</v>
      </c>
      <c r="E35" s="2" t="s">
        <v>166</v>
      </c>
      <c r="F35" s="2">
        <v>1974</v>
      </c>
      <c r="G35" s="51">
        <v>330618.5</v>
      </c>
      <c r="H35" s="51"/>
      <c r="I35" s="89" t="s">
        <v>374</v>
      </c>
      <c r="J35" s="49" t="s">
        <v>375</v>
      </c>
      <c r="K35" s="55">
        <v>5</v>
      </c>
      <c r="L35" s="2" t="s">
        <v>378</v>
      </c>
      <c r="M35" s="2"/>
      <c r="N35" s="2" t="s">
        <v>379</v>
      </c>
      <c r="O35" s="2" t="s">
        <v>272</v>
      </c>
      <c r="P35" s="2" t="s">
        <v>272</v>
      </c>
      <c r="Q35" s="2" t="s">
        <v>272</v>
      </c>
      <c r="R35" s="2" t="s">
        <v>272</v>
      </c>
      <c r="S35" s="2" t="s">
        <v>185</v>
      </c>
      <c r="T35" s="2" t="s">
        <v>185</v>
      </c>
      <c r="U35" s="2"/>
      <c r="V35" s="2">
        <v>1</v>
      </c>
      <c r="W35" s="2" t="s">
        <v>166</v>
      </c>
      <c r="X35" s="2" t="s">
        <v>166</v>
      </c>
    </row>
    <row r="36" spans="1:24" s="3" customFormat="1" ht="25.5">
      <c r="A36" s="55">
        <v>6</v>
      </c>
      <c r="B36" s="2" t="s">
        <v>365</v>
      </c>
      <c r="C36" s="2"/>
      <c r="D36" s="2" t="s">
        <v>166</v>
      </c>
      <c r="E36" s="2" t="s">
        <v>166</v>
      </c>
      <c r="F36" s="2">
        <v>1967</v>
      </c>
      <c r="G36" s="51">
        <v>5569.9</v>
      </c>
      <c r="H36" s="51"/>
      <c r="I36" s="89" t="s">
        <v>374</v>
      </c>
      <c r="J36" s="49" t="s">
        <v>375</v>
      </c>
      <c r="K36" s="55">
        <v>6</v>
      </c>
      <c r="L36" s="2" t="s">
        <v>172</v>
      </c>
      <c r="M36" s="2" t="s">
        <v>380</v>
      </c>
      <c r="N36" s="2" t="s">
        <v>175</v>
      </c>
      <c r="O36" s="2" t="s">
        <v>273</v>
      </c>
      <c r="P36" s="2" t="s">
        <v>272</v>
      </c>
      <c r="Q36" s="2" t="s">
        <v>185</v>
      </c>
      <c r="R36" s="2" t="s">
        <v>272</v>
      </c>
      <c r="S36" s="2" t="s">
        <v>185</v>
      </c>
      <c r="T36" s="2" t="s">
        <v>272</v>
      </c>
      <c r="U36" s="2"/>
      <c r="V36" s="2">
        <v>1</v>
      </c>
      <c r="W36" s="2" t="s">
        <v>166</v>
      </c>
      <c r="X36" s="2" t="s">
        <v>166</v>
      </c>
    </row>
    <row r="37" spans="1:24" s="3" customFormat="1" ht="25.5">
      <c r="A37" s="55">
        <v>7</v>
      </c>
      <c r="B37" s="2" t="s">
        <v>366</v>
      </c>
      <c r="C37" s="2"/>
      <c r="D37" s="2" t="s">
        <v>163</v>
      </c>
      <c r="E37" s="2" t="s">
        <v>166</v>
      </c>
      <c r="F37" s="2">
        <v>1974</v>
      </c>
      <c r="G37" s="51">
        <v>36905.3</v>
      </c>
      <c r="H37" s="51"/>
      <c r="I37" s="89" t="s">
        <v>374</v>
      </c>
      <c r="J37" s="49" t="s">
        <v>375</v>
      </c>
      <c r="K37" s="55">
        <v>7</v>
      </c>
      <c r="L37" s="2" t="s">
        <v>172</v>
      </c>
      <c r="M37" s="2" t="s">
        <v>380</v>
      </c>
      <c r="N37" s="2" t="s">
        <v>175</v>
      </c>
      <c r="O37" s="2" t="s">
        <v>273</v>
      </c>
      <c r="P37" s="2" t="s">
        <v>272</v>
      </c>
      <c r="Q37" s="2" t="s">
        <v>185</v>
      </c>
      <c r="R37" s="2" t="s">
        <v>272</v>
      </c>
      <c r="S37" s="2" t="s">
        <v>185</v>
      </c>
      <c r="T37" s="2" t="s">
        <v>272</v>
      </c>
      <c r="U37" s="2"/>
      <c r="V37" s="2">
        <v>1</v>
      </c>
      <c r="W37" s="2" t="s">
        <v>166</v>
      </c>
      <c r="X37" s="2" t="s">
        <v>166</v>
      </c>
    </row>
    <row r="38" spans="1:24" s="3" customFormat="1" ht="25.5">
      <c r="A38" s="55">
        <v>8</v>
      </c>
      <c r="B38" s="2" t="s">
        <v>367</v>
      </c>
      <c r="C38" s="2"/>
      <c r="D38" s="2" t="s">
        <v>163</v>
      </c>
      <c r="E38" s="2" t="s">
        <v>166</v>
      </c>
      <c r="F38" s="2">
        <v>1974</v>
      </c>
      <c r="G38" s="51">
        <v>23528.4</v>
      </c>
      <c r="H38" s="51"/>
      <c r="I38" s="89" t="s">
        <v>374</v>
      </c>
      <c r="J38" s="49" t="s">
        <v>375</v>
      </c>
      <c r="K38" s="55">
        <v>8</v>
      </c>
      <c r="L38" s="2" t="s">
        <v>381</v>
      </c>
      <c r="M38" s="2" t="s">
        <v>380</v>
      </c>
      <c r="N38" s="2" t="s">
        <v>175</v>
      </c>
      <c r="O38" s="2" t="s">
        <v>272</v>
      </c>
      <c r="P38" s="2" t="s">
        <v>272</v>
      </c>
      <c r="Q38" s="2" t="s">
        <v>185</v>
      </c>
      <c r="R38" s="2" t="s">
        <v>272</v>
      </c>
      <c r="S38" s="2" t="s">
        <v>185</v>
      </c>
      <c r="T38" s="2" t="s">
        <v>272</v>
      </c>
      <c r="U38" s="2"/>
      <c r="V38" s="2">
        <v>1</v>
      </c>
      <c r="W38" s="2" t="s">
        <v>166</v>
      </c>
      <c r="X38" s="2" t="s">
        <v>166</v>
      </c>
    </row>
    <row r="39" spans="1:24" s="3" customFormat="1" ht="25.5">
      <c r="A39" s="55">
        <v>9</v>
      </c>
      <c r="B39" s="2" t="s">
        <v>368</v>
      </c>
      <c r="C39" s="2"/>
      <c r="D39" s="2" t="s">
        <v>166</v>
      </c>
      <c r="E39" s="2" t="s">
        <v>166</v>
      </c>
      <c r="F39" s="2">
        <v>1976</v>
      </c>
      <c r="G39" s="51">
        <v>2592</v>
      </c>
      <c r="H39" s="51"/>
      <c r="I39" s="89" t="s">
        <v>374</v>
      </c>
      <c r="J39" s="49" t="s">
        <v>375</v>
      </c>
      <c r="K39" s="55">
        <v>9</v>
      </c>
      <c r="L39" s="2" t="s">
        <v>172</v>
      </c>
      <c r="M39" s="2" t="s">
        <v>380</v>
      </c>
      <c r="N39" s="2" t="s">
        <v>175</v>
      </c>
      <c r="O39" s="2" t="s">
        <v>273</v>
      </c>
      <c r="P39" s="2" t="s">
        <v>272</v>
      </c>
      <c r="Q39" s="2" t="s">
        <v>185</v>
      </c>
      <c r="R39" s="2" t="s">
        <v>272</v>
      </c>
      <c r="S39" s="2" t="s">
        <v>185</v>
      </c>
      <c r="T39" s="2" t="s">
        <v>272</v>
      </c>
      <c r="U39" s="2"/>
      <c r="V39" s="2">
        <v>1</v>
      </c>
      <c r="W39" s="2" t="s">
        <v>166</v>
      </c>
      <c r="X39" s="2" t="s">
        <v>166</v>
      </c>
    </row>
    <row r="40" spans="1:24" s="3" customFormat="1" ht="25.5">
      <c r="A40" s="55">
        <v>10</v>
      </c>
      <c r="B40" s="2" t="s">
        <v>369</v>
      </c>
      <c r="C40" s="2"/>
      <c r="D40" s="2" t="s">
        <v>166</v>
      </c>
      <c r="E40" s="2" t="s">
        <v>166</v>
      </c>
      <c r="F40" s="2">
        <v>1988</v>
      </c>
      <c r="G40" s="51">
        <v>21223.3</v>
      </c>
      <c r="H40" s="51"/>
      <c r="I40" s="89" t="s">
        <v>374</v>
      </c>
      <c r="J40" s="49" t="s">
        <v>375</v>
      </c>
      <c r="K40" s="55">
        <v>10</v>
      </c>
      <c r="L40" s="2" t="s">
        <v>172</v>
      </c>
      <c r="M40" s="2" t="s">
        <v>380</v>
      </c>
      <c r="N40" s="2" t="s">
        <v>175</v>
      </c>
      <c r="O40" s="2" t="s">
        <v>272</v>
      </c>
      <c r="P40" s="2" t="s">
        <v>272</v>
      </c>
      <c r="Q40" s="2" t="s">
        <v>185</v>
      </c>
      <c r="R40" s="2" t="s">
        <v>272</v>
      </c>
      <c r="S40" s="2" t="s">
        <v>185</v>
      </c>
      <c r="T40" s="2" t="s">
        <v>272</v>
      </c>
      <c r="U40" s="2"/>
      <c r="V40" s="2">
        <v>1</v>
      </c>
      <c r="W40" s="2" t="s">
        <v>166</v>
      </c>
      <c r="X40" s="2" t="s">
        <v>166</v>
      </c>
    </row>
    <row r="41" spans="1:24" s="3" customFormat="1" ht="25.5">
      <c r="A41" s="55">
        <v>11</v>
      </c>
      <c r="B41" s="2" t="s">
        <v>370</v>
      </c>
      <c r="C41" s="2"/>
      <c r="D41" s="2" t="s">
        <v>163</v>
      </c>
      <c r="E41" s="2" t="s">
        <v>166</v>
      </c>
      <c r="F41" s="2">
        <v>1971</v>
      </c>
      <c r="G41" s="51">
        <v>7228.8</v>
      </c>
      <c r="H41" s="51"/>
      <c r="I41" s="89" t="s">
        <v>374</v>
      </c>
      <c r="J41" s="49" t="s">
        <v>375</v>
      </c>
      <c r="K41" s="55">
        <v>11</v>
      </c>
      <c r="L41" s="2" t="s">
        <v>172</v>
      </c>
      <c r="M41" s="2"/>
      <c r="N41" s="2" t="s">
        <v>377</v>
      </c>
      <c r="O41" s="2" t="s">
        <v>273</v>
      </c>
      <c r="P41" s="2" t="s">
        <v>272</v>
      </c>
      <c r="Q41" s="2" t="s">
        <v>185</v>
      </c>
      <c r="R41" s="2" t="s">
        <v>272</v>
      </c>
      <c r="S41" s="2" t="s">
        <v>185</v>
      </c>
      <c r="T41" s="2" t="s">
        <v>272</v>
      </c>
      <c r="U41" s="2"/>
      <c r="V41" s="2">
        <v>1</v>
      </c>
      <c r="W41" s="2" t="s">
        <v>166</v>
      </c>
      <c r="X41" s="2" t="s">
        <v>166</v>
      </c>
    </row>
    <row r="42" spans="1:24" s="3" customFormat="1" ht="25.5">
      <c r="A42" s="55">
        <v>12</v>
      </c>
      <c r="B42" s="2" t="s">
        <v>371</v>
      </c>
      <c r="C42" s="2"/>
      <c r="D42" s="2" t="s">
        <v>163</v>
      </c>
      <c r="E42" s="2" t="s">
        <v>166</v>
      </c>
      <c r="F42" s="2">
        <v>1978</v>
      </c>
      <c r="G42" s="51">
        <v>39934.5</v>
      </c>
      <c r="H42" s="51"/>
      <c r="I42" s="89" t="s">
        <v>374</v>
      </c>
      <c r="J42" s="49" t="s">
        <v>375</v>
      </c>
      <c r="K42" s="55">
        <v>12</v>
      </c>
      <c r="L42" s="2" t="s">
        <v>172</v>
      </c>
      <c r="M42" s="2" t="s">
        <v>380</v>
      </c>
      <c r="N42" s="2" t="s">
        <v>175</v>
      </c>
      <c r="O42" s="2" t="s">
        <v>272</v>
      </c>
      <c r="P42" s="2" t="s">
        <v>272</v>
      </c>
      <c r="Q42" s="2" t="s">
        <v>272</v>
      </c>
      <c r="R42" s="2" t="s">
        <v>272</v>
      </c>
      <c r="S42" s="2" t="s">
        <v>185</v>
      </c>
      <c r="T42" s="2" t="s">
        <v>272</v>
      </c>
      <c r="U42" s="2"/>
      <c r="V42" s="2">
        <v>1</v>
      </c>
      <c r="W42" s="2" t="s">
        <v>166</v>
      </c>
      <c r="X42" s="2" t="s">
        <v>166</v>
      </c>
    </row>
    <row r="43" spans="1:24" s="3" customFormat="1" ht="25.5">
      <c r="A43" s="55">
        <v>13</v>
      </c>
      <c r="B43" s="2" t="s">
        <v>372</v>
      </c>
      <c r="C43" s="2"/>
      <c r="D43" s="2" t="s">
        <v>163</v>
      </c>
      <c r="E43" s="2" t="s">
        <v>166</v>
      </c>
      <c r="F43" s="2">
        <v>1976</v>
      </c>
      <c r="G43" s="51">
        <v>41236.4</v>
      </c>
      <c r="H43" s="51"/>
      <c r="I43" s="89" t="s">
        <v>374</v>
      </c>
      <c r="J43" s="49" t="s">
        <v>375</v>
      </c>
      <c r="K43" s="55">
        <v>13</v>
      </c>
      <c r="L43" s="2" t="s">
        <v>172</v>
      </c>
      <c r="M43" s="2" t="s">
        <v>380</v>
      </c>
      <c r="N43" s="2" t="s">
        <v>175</v>
      </c>
      <c r="O43" s="2" t="s">
        <v>272</v>
      </c>
      <c r="P43" s="2" t="s">
        <v>272</v>
      </c>
      <c r="Q43" s="2" t="s">
        <v>272</v>
      </c>
      <c r="R43" s="2" t="s">
        <v>272</v>
      </c>
      <c r="S43" s="2" t="s">
        <v>185</v>
      </c>
      <c r="T43" s="2" t="s">
        <v>272</v>
      </c>
      <c r="U43" s="2"/>
      <c r="V43" s="2">
        <v>1</v>
      </c>
      <c r="W43" s="2" t="s">
        <v>166</v>
      </c>
      <c r="X43" s="2" t="s">
        <v>166</v>
      </c>
    </row>
    <row r="44" spans="1:24" s="3" customFormat="1" ht="12.75">
      <c r="A44" s="55">
        <v>14</v>
      </c>
      <c r="B44" s="2" t="s">
        <v>373</v>
      </c>
      <c r="C44" s="2"/>
      <c r="D44" s="2" t="s">
        <v>163</v>
      </c>
      <c r="E44" s="2" t="s">
        <v>166</v>
      </c>
      <c r="F44" s="2">
        <v>1975</v>
      </c>
      <c r="G44" s="51">
        <v>183298.3</v>
      </c>
      <c r="H44" s="51"/>
      <c r="I44" s="89" t="s">
        <v>374</v>
      </c>
      <c r="J44" s="49" t="s">
        <v>375</v>
      </c>
      <c r="K44" s="55">
        <v>14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s="7" customFormat="1" ht="12.75">
      <c r="A45" s="196" t="s">
        <v>0</v>
      </c>
      <c r="B45" s="197"/>
      <c r="C45" s="197"/>
      <c r="D45" s="197"/>
      <c r="E45" s="197"/>
      <c r="F45" s="198"/>
      <c r="G45" s="139">
        <f>SUM(G31:G44)</f>
        <v>1305392.8</v>
      </c>
      <c r="H45" s="139">
        <f>SUM(H31:H44)</f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customHeight="1">
      <c r="A46" s="191" t="s">
        <v>118</v>
      </c>
      <c r="B46" s="191"/>
      <c r="C46" s="191"/>
      <c r="D46" s="191"/>
      <c r="E46" s="191"/>
      <c r="F46" s="191"/>
      <c r="G46" s="191"/>
      <c r="H46" s="133"/>
      <c r="I46" s="132"/>
      <c r="J46" s="132"/>
      <c r="K46" s="191" t="s">
        <v>118</v>
      </c>
      <c r="L46" s="191"/>
      <c r="M46" s="191"/>
      <c r="N46" s="191"/>
      <c r="O46" s="191"/>
      <c r="P46" s="191"/>
      <c r="Q46" s="191"/>
      <c r="R46" s="132"/>
      <c r="S46" s="132"/>
      <c r="T46" s="132"/>
      <c r="U46" s="132"/>
      <c r="V46" s="132"/>
      <c r="W46" s="132"/>
      <c r="X46" s="132"/>
    </row>
    <row r="47" spans="1:24" s="20" customFormat="1" ht="25.5">
      <c r="A47" s="55">
        <v>1</v>
      </c>
      <c r="B47" s="49" t="s">
        <v>421</v>
      </c>
      <c r="C47" s="49" t="s">
        <v>422</v>
      </c>
      <c r="D47" s="49" t="s">
        <v>163</v>
      </c>
      <c r="E47" s="49" t="s">
        <v>163</v>
      </c>
      <c r="F47" s="49">
        <v>1946</v>
      </c>
      <c r="G47" s="62">
        <v>5654427</v>
      </c>
      <c r="H47" s="51"/>
      <c r="I47" s="89" t="s">
        <v>429</v>
      </c>
      <c r="J47" s="49" t="s">
        <v>430</v>
      </c>
      <c r="K47" s="55">
        <v>1</v>
      </c>
      <c r="L47" s="49" t="s">
        <v>172</v>
      </c>
      <c r="M47" s="49" t="s">
        <v>319</v>
      </c>
      <c r="N47" s="49" t="s">
        <v>431</v>
      </c>
      <c r="O47" s="49" t="s">
        <v>272</v>
      </c>
      <c r="P47" s="49" t="s">
        <v>272</v>
      </c>
      <c r="Q47" s="49" t="s">
        <v>186</v>
      </c>
      <c r="R47" s="49" t="s">
        <v>272</v>
      </c>
      <c r="S47" s="49" t="s">
        <v>169</v>
      </c>
      <c r="T47" s="49" t="s">
        <v>273</v>
      </c>
      <c r="U47" s="49">
        <v>2640</v>
      </c>
      <c r="V47" s="49">
        <v>4</v>
      </c>
      <c r="W47" s="49" t="s">
        <v>163</v>
      </c>
      <c r="X47" s="49" t="s">
        <v>166</v>
      </c>
    </row>
    <row r="48" spans="1:24" s="20" customFormat="1" ht="25.5">
      <c r="A48" s="55">
        <v>2</v>
      </c>
      <c r="B48" s="2" t="s">
        <v>423</v>
      </c>
      <c r="C48" s="2" t="s">
        <v>422</v>
      </c>
      <c r="D48" s="49" t="s">
        <v>163</v>
      </c>
      <c r="E48" s="2" t="s">
        <v>166</v>
      </c>
      <c r="F48" s="2">
        <v>1974</v>
      </c>
      <c r="G48" s="51">
        <v>1538224</v>
      </c>
      <c r="H48" s="51"/>
      <c r="I48" s="2"/>
      <c r="J48" s="49" t="s">
        <v>430</v>
      </c>
      <c r="K48" s="55">
        <v>2</v>
      </c>
      <c r="L48" s="49" t="s">
        <v>172</v>
      </c>
      <c r="M48" s="49" t="s">
        <v>319</v>
      </c>
      <c r="N48" s="49" t="s">
        <v>319</v>
      </c>
      <c r="O48" s="49" t="s">
        <v>272</v>
      </c>
      <c r="P48" s="49" t="s">
        <v>272</v>
      </c>
      <c r="Q48" s="49" t="s">
        <v>186</v>
      </c>
      <c r="R48" s="49" t="s">
        <v>272</v>
      </c>
      <c r="S48" s="49" t="s">
        <v>169</v>
      </c>
      <c r="T48" s="49" t="s">
        <v>273</v>
      </c>
      <c r="U48" s="2">
        <v>610</v>
      </c>
      <c r="V48" s="2">
        <v>1</v>
      </c>
      <c r="W48" s="2" t="s">
        <v>166</v>
      </c>
      <c r="X48" s="2" t="s">
        <v>166</v>
      </c>
    </row>
    <row r="49" spans="1:24" s="20" customFormat="1" ht="25.5">
      <c r="A49" s="55">
        <v>3</v>
      </c>
      <c r="B49" s="2" t="s">
        <v>424</v>
      </c>
      <c r="C49" s="2" t="s">
        <v>422</v>
      </c>
      <c r="D49" s="49" t="s">
        <v>163</v>
      </c>
      <c r="E49" s="2" t="s">
        <v>166</v>
      </c>
      <c r="F49" s="2">
        <v>1985</v>
      </c>
      <c r="G49" s="51"/>
      <c r="H49" s="51">
        <v>650000</v>
      </c>
      <c r="I49" s="2"/>
      <c r="J49" s="49" t="s">
        <v>430</v>
      </c>
      <c r="K49" s="55">
        <v>3</v>
      </c>
      <c r="L49" s="49" t="s">
        <v>172</v>
      </c>
      <c r="M49" s="49" t="s">
        <v>319</v>
      </c>
      <c r="N49" s="49" t="s">
        <v>319</v>
      </c>
      <c r="O49" s="49" t="s">
        <v>272</v>
      </c>
      <c r="P49" s="49" t="s">
        <v>272</v>
      </c>
      <c r="Q49" s="49" t="s">
        <v>186</v>
      </c>
      <c r="R49" s="49" t="s">
        <v>272</v>
      </c>
      <c r="S49" s="49" t="s">
        <v>169</v>
      </c>
      <c r="T49" s="49" t="s">
        <v>273</v>
      </c>
      <c r="U49" s="2">
        <v>90</v>
      </c>
      <c r="V49" s="2">
        <v>1</v>
      </c>
      <c r="W49" s="2" t="s">
        <v>166</v>
      </c>
      <c r="X49" s="2" t="s">
        <v>166</v>
      </c>
    </row>
    <row r="50" spans="1:24" s="20" customFormat="1" ht="25.5">
      <c r="A50" s="55">
        <v>4</v>
      </c>
      <c r="B50" s="2" t="s">
        <v>425</v>
      </c>
      <c r="C50" s="2"/>
      <c r="D50" s="2"/>
      <c r="E50" s="2"/>
      <c r="F50" s="2">
        <v>1946</v>
      </c>
      <c r="G50" s="51">
        <v>4947.4</v>
      </c>
      <c r="H50" s="51"/>
      <c r="I50" s="2"/>
      <c r="J50" s="49" t="s">
        <v>430</v>
      </c>
      <c r="K50" s="55">
        <v>4</v>
      </c>
      <c r="L50" s="2"/>
      <c r="M50" s="2"/>
      <c r="N50" s="2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s="20" customFormat="1" ht="25.5">
      <c r="A51" s="55">
        <v>5</v>
      </c>
      <c r="B51" s="2" t="s">
        <v>426</v>
      </c>
      <c r="C51" s="2"/>
      <c r="D51" s="2"/>
      <c r="E51" s="2"/>
      <c r="F51" s="2">
        <v>1954</v>
      </c>
      <c r="G51" s="51">
        <v>1687.2</v>
      </c>
      <c r="H51" s="51"/>
      <c r="I51" s="2"/>
      <c r="J51" s="49" t="s">
        <v>430</v>
      </c>
      <c r="K51" s="55">
        <v>5</v>
      </c>
      <c r="L51" s="2"/>
      <c r="M51" s="2"/>
      <c r="N51" s="2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s="20" customFormat="1" ht="25.5">
      <c r="A52" s="55">
        <v>6</v>
      </c>
      <c r="B52" s="2" t="s">
        <v>427</v>
      </c>
      <c r="C52" s="2"/>
      <c r="D52" s="2"/>
      <c r="E52" s="2"/>
      <c r="F52" s="2">
        <v>1968</v>
      </c>
      <c r="G52" s="51">
        <v>40054.4</v>
      </c>
      <c r="H52" s="51"/>
      <c r="I52" s="2"/>
      <c r="J52" s="49" t="s">
        <v>430</v>
      </c>
      <c r="K52" s="55">
        <v>6</v>
      </c>
      <c r="L52" s="2"/>
      <c r="M52" s="2"/>
      <c r="N52" s="2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s="20" customFormat="1" ht="25.5">
      <c r="A53" s="55">
        <v>7</v>
      </c>
      <c r="B53" s="2" t="s">
        <v>428</v>
      </c>
      <c r="C53" s="2"/>
      <c r="D53" s="2"/>
      <c r="E53" s="2"/>
      <c r="F53" s="2">
        <v>2016</v>
      </c>
      <c r="G53" s="51">
        <v>39868.96</v>
      </c>
      <c r="H53" s="51"/>
      <c r="I53" s="2"/>
      <c r="J53" s="49" t="s">
        <v>430</v>
      </c>
      <c r="K53" s="55">
        <v>7</v>
      </c>
      <c r="L53" s="2"/>
      <c r="M53" s="2"/>
      <c r="N53" s="2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s="3" customFormat="1" ht="12.75" customHeight="1">
      <c r="A54" s="196" t="s">
        <v>0</v>
      </c>
      <c r="B54" s="197"/>
      <c r="C54" s="197"/>
      <c r="D54" s="197"/>
      <c r="E54" s="197"/>
      <c r="F54" s="198"/>
      <c r="G54" s="139">
        <f>SUM(G47:G53)</f>
        <v>7279208.960000001</v>
      </c>
      <c r="H54" s="139">
        <f>SUM(H47:H53)</f>
        <v>650000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s="3" customFormat="1" ht="15" customHeight="1">
      <c r="A55" s="189" t="s">
        <v>124</v>
      </c>
      <c r="B55" s="189"/>
      <c r="C55" s="189"/>
      <c r="D55" s="189"/>
      <c r="E55" s="189"/>
      <c r="F55" s="189"/>
      <c r="G55" s="189"/>
      <c r="H55" s="133"/>
      <c r="I55" s="132"/>
      <c r="J55" s="132"/>
      <c r="K55" s="189" t="s">
        <v>124</v>
      </c>
      <c r="L55" s="189"/>
      <c r="M55" s="189"/>
      <c r="N55" s="189"/>
      <c r="O55" s="189"/>
      <c r="P55" s="189"/>
      <c r="Q55" s="189"/>
      <c r="R55" s="132"/>
      <c r="S55" s="132"/>
      <c r="T55" s="132"/>
      <c r="U55" s="132"/>
      <c r="V55" s="132"/>
      <c r="W55" s="132"/>
      <c r="X55" s="132"/>
    </row>
    <row r="56" spans="1:24" s="20" customFormat="1" ht="25.5">
      <c r="A56" s="1">
        <v>1</v>
      </c>
      <c r="B56" s="134" t="s">
        <v>478</v>
      </c>
      <c r="C56" s="49"/>
      <c r="D56" s="49" t="s">
        <v>163</v>
      </c>
      <c r="E56" s="49" t="s">
        <v>166</v>
      </c>
      <c r="F56" s="58">
        <v>1980</v>
      </c>
      <c r="G56" s="129"/>
      <c r="H56" s="51">
        <v>338000</v>
      </c>
      <c r="I56" s="78" t="s">
        <v>487</v>
      </c>
      <c r="J56" s="134" t="s">
        <v>488</v>
      </c>
      <c r="K56" s="1">
        <v>1</v>
      </c>
      <c r="L56" s="49" t="s">
        <v>321</v>
      </c>
      <c r="M56" s="49" t="s">
        <v>490</v>
      </c>
      <c r="N56" s="2" t="s">
        <v>491</v>
      </c>
      <c r="O56" s="49" t="s">
        <v>272</v>
      </c>
      <c r="P56" s="49" t="s">
        <v>183</v>
      </c>
      <c r="Q56" s="49" t="s">
        <v>183</v>
      </c>
      <c r="R56" s="49" t="s">
        <v>183</v>
      </c>
      <c r="S56" s="49" t="s">
        <v>492</v>
      </c>
      <c r="T56" s="49" t="s">
        <v>183</v>
      </c>
      <c r="U56" s="49">
        <v>150</v>
      </c>
      <c r="V56" s="49"/>
      <c r="W56" s="49" t="s">
        <v>166</v>
      </c>
      <c r="X56" s="49"/>
    </row>
    <row r="57" spans="1:24" s="20" customFormat="1" ht="25.5">
      <c r="A57" s="1">
        <v>2</v>
      </c>
      <c r="B57" s="2" t="s">
        <v>479</v>
      </c>
      <c r="C57" s="2"/>
      <c r="D57" s="2" t="s">
        <v>163</v>
      </c>
      <c r="E57" s="2" t="s">
        <v>166</v>
      </c>
      <c r="F57" s="59">
        <v>1965</v>
      </c>
      <c r="G57" s="51"/>
      <c r="H57" s="130">
        <v>1202000</v>
      </c>
      <c r="I57" s="78" t="s">
        <v>489</v>
      </c>
      <c r="J57" s="49" t="s">
        <v>488</v>
      </c>
      <c r="K57" s="1">
        <v>2</v>
      </c>
      <c r="L57" s="2" t="s">
        <v>324</v>
      </c>
      <c r="M57" s="2" t="s">
        <v>490</v>
      </c>
      <c r="N57" s="2" t="s">
        <v>491</v>
      </c>
      <c r="O57" s="2" t="s">
        <v>273</v>
      </c>
      <c r="P57" s="2" t="s">
        <v>183</v>
      </c>
      <c r="Q57" s="2" t="s">
        <v>492</v>
      </c>
      <c r="R57" s="2" t="s">
        <v>183</v>
      </c>
      <c r="S57" s="2" t="s">
        <v>492</v>
      </c>
      <c r="T57" s="2" t="s">
        <v>183</v>
      </c>
      <c r="U57" s="2">
        <v>401.95</v>
      </c>
      <c r="V57" s="2" t="s">
        <v>274</v>
      </c>
      <c r="W57" s="2" t="s">
        <v>163</v>
      </c>
      <c r="X57" s="2" t="s">
        <v>166</v>
      </c>
    </row>
    <row r="58" spans="1:24" s="20" customFormat="1" ht="25.5">
      <c r="A58" s="1">
        <v>3</v>
      </c>
      <c r="B58" s="2" t="s">
        <v>480</v>
      </c>
      <c r="C58" s="2"/>
      <c r="D58" s="2" t="s">
        <v>163</v>
      </c>
      <c r="E58" s="2"/>
      <c r="F58" s="59">
        <v>1975</v>
      </c>
      <c r="G58" s="51">
        <v>1493.92</v>
      </c>
      <c r="H58" s="130"/>
      <c r="I58" s="2"/>
      <c r="J58" s="49" t="s">
        <v>488</v>
      </c>
      <c r="K58" s="1">
        <v>3</v>
      </c>
      <c r="L58" s="2"/>
      <c r="M58" s="2"/>
      <c r="N58" s="2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s="20" customFormat="1" ht="12.75">
      <c r="A59" s="1">
        <v>4</v>
      </c>
      <c r="B59" s="2" t="s">
        <v>481</v>
      </c>
      <c r="C59" s="2"/>
      <c r="D59" s="2" t="s">
        <v>163</v>
      </c>
      <c r="E59" s="2"/>
      <c r="F59" s="59">
        <v>1975</v>
      </c>
      <c r="G59" s="51">
        <v>3398.15</v>
      </c>
      <c r="H59" s="130"/>
      <c r="I59" s="2"/>
      <c r="J59" s="49" t="s">
        <v>488</v>
      </c>
      <c r="K59" s="1">
        <v>4</v>
      </c>
      <c r="L59" s="2"/>
      <c r="M59" s="2"/>
      <c r="N59" s="2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s="20" customFormat="1" ht="12.75">
      <c r="A60" s="1">
        <v>5</v>
      </c>
      <c r="B60" s="2" t="s">
        <v>482</v>
      </c>
      <c r="C60" s="2"/>
      <c r="D60" s="2" t="s">
        <v>163</v>
      </c>
      <c r="E60" s="2"/>
      <c r="F60" s="59">
        <v>1975</v>
      </c>
      <c r="G60" s="51">
        <v>8880.7</v>
      </c>
      <c r="H60" s="130"/>
      <c r="I60" s="2"/>
      <c r="J60" s="49" t="s">
        <v>488</v>
      </c>
      <c r="K60" s="1">
        <v>5</v>
      </c>
      <c r="L60" s="2"/>
      <c r="M60" s="2"/>
      <c r="N60" s="2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s="20" customFormat="1" ht="12.75">
      <c r="A61" s="1">
        <v>6</v>
      </c>
      <c r="B61" s="2" t="s">
        <v>483</v>
      </c>
      <c r="C61" s="2"/>
      <c r="D61" s="2" t="s">
        <v>163</v>
      </c>
      <c r="E61" s="2"/>
      <c r="F61" s="59">
        <v>1975</v>
      </c>
      <c r="G61" s="51">
        <v>3133.78</v>
      </c>
      <c r="H61" s="130"/>
      <c r="I61" s="2"/>
      <c r="J61" s="49" t="s">
        <v>488</v>
      </c>
      <c r="K61" s="1">
        <v>6</v>
      </c>
      <c r="L61" s="2"/>
      <c r="M61" s="2"/>
      <c r="N61" s="2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s="20" customFormat="1" ht="12.75">
      <c r="A62" s="1">
        <v>7</v>
      </c>
      <c r="B62" s="2" t="s">
        <v>484</v>
      </c>
      <c r="C62" s="2"/>
      <c r="D62" s="2" t="s">
        <v>163</v>
      </c>
      <c r="E62" s="2"/>
      <c r="F62" s="59">
        <v>1975</v>
      </c>
      <c r="G62" s="51">
        <v>564.76</v>
      </c>
      <c r="H62" s="130"/>
      <c r="I62" s="2"/>
      <c r="J62" s="49" t="s">
        <v>488</v>
      </c>
      <c r="K62" s="1">
        <v>7</v>
      </c>
      <c r="L62" s="2"/>
      <c r="M62" s="2"/>
      <c r="N62" s="2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 s="20" customFormat="1" ht="25.5">
      <c r="A63" s="1">
        <v>8</v>
      </c>
      <c r="B63" s="2" t="s">
        <v>485</v>
      </c>
      <c r="C63" s="2"/>
      <c r="D63" s="2" t="s">
        <v>163</v>
      </c>
      <c r="E63" s="2"/>
      <c r="F63" s="59">
        <v>2007</v>
      </c>
      <c r="G63" s="51">
        <v>13839.83</v>
      </c>
      <c r="H63" s="130"/>
      <c r="I63" s="2"/>
      <c r="J63" s="49" t="s">
        <v>488</v>
      </c>
      <c r="K63" s="1">
        <v>8</v>
      </c>
      <c r="L63" s="2"/>
      <c r="M63" s="2"/>
      <c r="N63" s="2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s="20" customFormat="1" ht="12.75">
      <c r="A64" s="1">
        <v>9</v>
      </c>
      <c r="B64" s="2" t="s">
        <v>486</v>
      </c>
      <c r="C64" s="2"/>
      <c r="D64" s="2" t="s">
        <v>163</v>
      </c>
      <c r="E64" s="2"/>
      <c r="F64" s="59">
        <v>1996</v>
      </c>
      <c r="G64" s="51">
        <v>17370.55</v>
      </c>
      <c r="H64" s="130"/>
      <c r="I64" s="2"/>
      <c r="J64" s="49" t="s">
        <v>488</v>
      </c>
      <c r="K64" s="1">
        <v>9</v>
      </c>
      <c r="L64" s="2"/>
      <c r="M64" s="2"/>
      <c r="N64" s="2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 s="3" customFormat="1" ht="14.25" customHeight="1">
      <c r="A65" s="196" t="s">
        <v>0</v>
      </c>
      <c r="B65" s="197"/>
      <c r="C65" s="197"/>
      <c r="D65" s="197"/>
      <c r="E65" s="197"/>
      <c r="F65" s="198"/>
      <c r="G65" s="139">
        <f>SUM(G56:G64)</f>
        <v>48681.69</v>
      </c>
      <c r="H65" s="139">
        <f>SUM(H56:H64)</f>
        <v>1540000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s="3" customFormat="1" ht="14.25" customHeight="1">
      <c r="A66" s="190" t="s">
        <v>127</v>
      </c>
      <c r="B66" s="190"/>
      <c r="C66" s="190"/>
      <c r="D66" s="190"/>
      <c r="E66" s="190"/>
      <c r="F66" s="190"/>
      <c r="G66" s="190"/>
      <c r="H66" s="133"/>
      <c r="I66" s="132"/>
      <c r="J66" s="132"/>
      <c r="K66" s="190" t="s">
        <v>127</v>
      </c>
      <c r="L66" s="190"/>
      <c r="M66" s="190"/>
      <c r="N66" s="190"/>
      <c r="O66" s="190"/>
      <c r="P66" s="190"/>
      <c r="Q66" s="190"/>
      <c r="R66" s="132"/>
      <c r="S66" s="132"/>
      <c r="T66" s="132"/>
      <c r="U66" s="132"/>
      <c r="V66" s="132"/>
      <c r="W66" s="132"/>
      <c r="X66" s="132"/>
    </row>
    <row r="67" spans="1:24" s="20" customFormat="1" ht="25.5">
      <c r="A67" s="1">
        <v>1</v>
      </c>
      <c r="B67" s="49" t="s">
        <v>567</v>
      </c>
      <c r="C67" s="2"/>
      <c r="D67" s="144"/>
      <c r="E67" s="144"/>
      <c r="F67" s="49" t="s">
        <v>577</v>
      </c>
      <c r="G67" s="62"/>
      <c r="H67" s="62">
        <v>1959000</v>
      </c>
      <c r="I67" s="89" t="s">
        <v>578</v>
      </c>
      <c r="J67" s="89" t="s">
        <v>583</v>
      </c>
      <c r="K67" s="1">
        <v>1</v>
      </c>
      <c r="L67" s="49" t="s">
        <v>172</v>
      </c>
      <c r="M67" s="49" t="s">
        <v>584</v>
      </c>
      <c r="N67" s="49" t="s">
        <v>174</v>
      </c>
      <c r="O67" s="49" t="s">
        <v>183</v>
      </c>
      <c r="P67" s="49" t="s">
        <v>186</v>
      </c>
      <c r="Q67" s="49" t="s">
        <v>585</v>
      </c>
      <c r="R67" s="2" t="s">
        <v>585</v>
      </c>
      <c r="S67" s="49"/>
      <c r="T67" s="49" t="s">
        <v>186</v>
      </c>
      <c r="U67" s="140">
        <v>645.7</v>
      </c>
      <c r="V67" s="49">
        <v>3</v>
      </c>
      <c r="W67" s="49" t="s">
        <v>166</v>
      </c>
      <c r="X67" s="49" t="s">
        <v>382</v>
      </c>
    </row>
    <row r="68" spans="1:24" s="20" customFormat="1" ht="25.5">
      <c r="A68" s="1">
        <v>2</v>
      </c>
      <c r="B68" s="2" t="s">
        <v>568</v>
      </c>
      <c r="C68" s="2"/>
      <c r="D68" s="144"/>
      <c r="E68" s="144"/>
      <c r="F68" s="49" t="s">
        <v>577</v>
      </c>
      <c r="G68" s="62"/>
      <c r="H68" s="51">
        <v>316000</v>
      </c>
      <c r="I68" s="2" t="s">
        <v>579</v>
      </c>
      <c r="J68" s="2" t="s">
        <v>583</v>
      </c>
      <c r="K68" s="1">
        <v>2</v>
      </c>
      <c r="L68" s="2" t="s">
        <v>172</v>
      </c>
      <c r="M68" s="2" t="s">
        <v>584</v>
      </c>
      <c r="N68" s="2" t="s">
        <v>174</v>
      </c>
      <c r="O68" s="2" t="s">
        <v>183</v>
      </c>
      <c r="P68" s="2" t="s">
        <v>186</v>
      </c>
      <c r="Q68" s="2" t="s">
        <v>585</v>
      </c>
      <c r="R68" s="49" t="s">
        <v>585</v>
      </c>
      <c r="S68" s="2"/>
      <c r="T68" s="2" t="s">
        <v>186</v>
      </c>
      <c r="U68" s="141">
        <v>156.1</v>
      </c>
      <c r="V68" s="2">
        <v>2</v>
      </c>
      <c r="W68" s="2" t="s">
        <v>163</v>
      </c>
      <c r="X68" s="2" t="s">
        <v>382</v>
      </c>
    </row>
    <row r="69" spans="1:24" s="20" customFormat="1" ht="25.5">
      <c r="A69" s="1">
        <v>3</v>
      </c>
      <c r="B69" s="2" t="s">
        <v>569</v>
      </c>
      <c r="C69" s="2"/>
      <c r="D69" s="144"/>
      <c r="E69" s="144"/>
      <c r="F69" s="2">
        <v>1972</v>
      </c>
      <c r="G69" s="51"/>
      <c r="H69" s="51">
        <v>1330000</v>
      </c>
      <c r="I69" s="2" t="s">
        <v>580</v>
      </c>
      <c r="J69" s="2" t="s">
        <v>583</v>
      </c>
      <c r="K69" s="1">
        <v>3</v>
      </c>
      <c r="L69" s="2" t="s">
        <v>321</v>
      </c>
      <c r="M69" s="2" t="s">
        <v>584</v>
      </c>
      <c r="N69" s="2" t="s">
        <v>175</v>
      </c>
      <c r="O69" s="2" t="s">
        <v>183</v>
      </c>
      <c r="P69" s="2" t="s">
        <v>186</v>
      </c>
      <c r="Q69" s="2" t="s">
        <v>585</v>
      </c>
      <c r="R69" s="2" t="s">
        <v>585</v>
      </c>
      <c r="S69" s="2"/>
      <c r="T69" s="2" t="s">
        <v>183</v>
      </c>
      <c r="U69" s="141">
        <v>656.31</v>
      </c>
      <c r="V69" s="2">
        <v>2</v>
      </c>
      <c r="W69" s="2" t="s">
        <v>163</v>
      </c>
      <c r="X69" s="2" t="s">
        <v>382</v>
      </c>
    </row>
    <row r="70" spans="1:24" s="20" customFormat="1" ht="25.5">
      <c r="A70" s="1">
        <v>4</v>
      </c>
      <c r="B70" s="2" t="s">
        <v>570</v>
      </c>
      <c r="C70" s="2"/>
      <c r="D70" s="144"/>
      <c r="E70" s="144"/>
      <c r="F70" s="49" t="s">
        <v>577</v>
      </c>
      <c r="G70" s="62">
        <v>22039.48</v>
      </c>
      <c r="H70" s="51"/>
      <c r="I70" s="2" t="s">
        <v>581</v>
      </c>
      <c r="J70" s="2" t="s">
        <v>583</v>
      </c>
      <c r="K70" s="1">
        <v>4</v>
      </c>
      <c r="L70" s="2" t="s">
        <v>321</v>
      </c>
      <c r="M70" s="2" t="s">
        <v>584</v>
      </c>
      <c r="N70" s="2" t="s">
        <v>175</v>
      </c>
      <c r="O70" s="2" t="s">
        <v>183</v>
      </c>
      <c r="P70" s="2" t="s">
        <v>186</v>
      </c>
      <c r="Q70" s="2" t="s">
        <v>585</v>
      </c>
      <c r="R70" s="2" t="s">
        <v>186</v>
      </c>
      <c r="S70" s="2"/>
      <c r="T70" s="2" t="s">
        <v>186</v>
      </c>
      <c r="U70" s="141">
        <v>96.3</v>
      </c>
      <c r="V70" s="2"/>
      <c r="W70" s="2"/>
      <c r="X70" s="2"/>
    </row>
    <row r="71" spans="1:24" s="20" customFormat="1" ht="12.75">
      <c r="A71" s="1">
        <v>5</v>
      </c>
      <c r="B71" s="2" t="s">
        <v>571</v>
      </c>
      <c r="C71" s="2"/>
      <c r="D71" s="144"/>
      <c r="E71" s="144"/>
      <c r="F71" s="2">
        <v>1972</v>
      </c>
      <c r="G71" s="51">
        <v>4712.9</v>
      </c>
      <c r="H71" s="51"/>
      <c r="I71" s="2"/>
      <c r="J71" s="2" t="s">
        <v>583</v>
      </c>
      <c r="K71" s="1">
        <v>5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s="20" customFormat="1" ht="12.75">
      <c r="A72" s="1">
        <v>6</v>
      </c>
      <c r="B72" s="2" t="s">
        <v>572</v>
      </c>
      <c r="C72" s="2"/>
      <c r="D72" s="144"/>
      <c r="E72" s="144"/>
      <c r="F72" s="2">
        <v>1972</v>
      </c>
      <c r="G72" s="51">
        <v>4586.25</v>
      </c>
      <c r="H72" s="51"/>
      <c r="I72" s="2"/>
      <c r="J72" s="2" t="s">
        <v>583</v>
      </c>
      <c r="K72" s="1">
        <v>6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s="20" customFormat="1" ht="12.75">
      <c r="A73" s="1">
        <v>7</v>
      </c>
      <c r="B73" s="2" t="s">
        <v>573</v>
      </c>
      <c r="C73" s="2"/>
      <c r="D73" s="144"/>
      <c r="E73" s="144"/>
      <c r="F73" s="2">
        <v>1972</v>
      </c>
      <c r="G73" s="51">
        <v>10196.74</v>
      </c>
      <c r="H73" s="51"/>
      <c r="I73" s="2"/>
      <c r="J73" s="2" t="s">
        <v>583</v>
      </c>
      <c r="K73" s="1">
        <v>7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s="20" customFormat="1" ht="12.75">
      <c r="A74" s="1">
        <v>8</v>
      </c>
      <c r="B74" s="2" t="s">
        <v>573</v>
      </c>
      <c r="C74" s="2"/>
      <c r="D74" s="144"/>
      <c r="E74" s="144"/>
      <c r="F74" s="2">
        <v>1972</v>
      </c>
      <c r="G74" s="51">
        <v>8742.61</v>
      </c>
      <c r="H74" s="51"/>
      <c r="I74" s="2"/>
      <c r="J74" s="2" t="s">
        <v>583</v>
      </c>
      <c r="K74" s="1">
        <v>8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s="20" customFormat="1" ht="25.5">
      <c r="A75" s="1">
        <v>9</v>
      </c>
      <c r="B75" s="2" t="s">
        <v>574</v>
      </c>
      <c r="C75" s="2"/>
      <c r="D75" s="144"/>
      <c r="E75" s="144"/>
      <c r="F75" s="2">
        <v>2011</v>
      </c>
      <c r="G75" s="51">
        <v>1242761.11</v>
      </c>
      <c r="H75" s="51"/>
      <c r="I75" s="2" t="s">
        <v>582</v>
      </c>
      <c r="J75" s="2" t="s">
        <v>583</v>
      </c>
      <c r="K75" s="1">
        <v>9</v>
      </c>
      <c r="L75" s="2" t="s">
        <v>172</v>
      </c>
      <c r="M75" s="2" t="s">
        <v>584</v>
      </c>
      <c r="N75" s="49" t="s">
        <v>379</v>
      </c>
      <c r="O75" s="49" t="s">
        <v>182</v>
      </c>
      <c r="P75" s="49" t="s">
        <v>182</v>
      </c>
      <c r="Q75" s="49" t="s">
        <v>182</v>
      </c>
      <c r="R75" s="2" t="s">
        <v>182</v>
      </c>
      <c r="S75" s="2"/>
      <c r="T75" s="2" t="s">
        <v>182</v>
      </c>
      <c r="U75" s="141">
        <v>513.27</v>
      </c>
      <c r="V75" s="2">
        <v>1</v>
      </c>
      <c r="W75" s="2" t="s">
        <v>166</v>
      </c>
      <c r="X75" s="2" t="s">
        <v>166</v>
      </c>
    </row>
    <row r="76" spans="1:24" s="20" customFormat="1" ht="12.75">
      <c r="A76" s="1">
        <v>10</v>
      </c>
      <c r="B76" s="2" t="s">
        <v>575</v>
      </c>
      <c r="C76" s="2"/>
      <c r="D76" s="144"/>
      <c r="E76" s="144"/>
      <c r="F76" s="2"/>
      <c r="G76" s="51">
        <v>23000</v>
      </c>
      <c r="H76" s="51"/>
      <c r="I76" s="2"/>
      <c r="J76" s="2" t="s">
        <v>583</v>
      </c>
      <c r="K76" s="1">
        <v>10</v>
      </c>
      <c r="L76" s="2"/>
      <c r="M76" s="2"/>
      <c r="N76" s="2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s="20" customFormat="1" ht="12.75">
      <c r="A77" s="1">
        <v>11</v>
      </c>
      <c r="B77" s="2" t="s">
        <v>576</v>
      </c>
      <c r="C77" s="2"/>
      <c r="D77" s="144"/>
      <c r="E77" s="144"/>
      <c r="F77" s="2"/>
      <c r="G77" s="51">
        <v>20000</v>
      </c>
      <c r="H77" s="51"/>
      <c r="I77" s="2"/>
      <c r="J77" s="2" t="s">
        <v>583</v>
      </c>
      <c r="K77" s="1">
        <v>11</v>
      </c>
      <c r="L77" s="2"/>
      <c r="M77" s="2"/>
      <c r="N77" s="2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s="20" customFormat="1" ht="12.75">
      <c r="A78" s="1">
        <v>12</v>
      </c>
      <c r="B78" s="2" t="s">
        <v>478</v>
      </c>
      <c r="C78" s="2"/>
      <c r="D78" s="144"/>
      <c r="E78" s="144"/>
      <c r="F78" s="2"/>
      <c r="G78" s="51">
        <v>15000</v>
      </c>
      <c r="H78" s="51"/>
      <c r="I78" s="2"/>
      <c r="J78" s="2" t="s">
        <v>583</v>
      </c>
      <c r="K78" s="1">
        <v>12</v>
      </c>
      <c r="L78" s="2"/>
      <c r="M78" s="2"/>
      <c r="N78" s="2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s="7" customFormat="1" ht="12.75" customHeight="1" thickBot="1">
      <c r="A79" s="196" t="s">
        <v>0</v>
      </c>
      <c r="B79" s="197"/>
      <c r="C79" s="197"/>
      <c r="D79" s="197"/>
      <c r="E79" s="197"/>
      <c r="F79" s="198"/>
      <c r="G79" s="139">
        <f>SUM(G67:G78)</f>
        <v>1351039.09</v>
      </c>
      <c r="H79" s="139">
        <f>SUM(H67:H78)</f>
        <v>3605000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s="3" customFormat="1" ht="13.5" thickBot="1">
      <c r="A80" s="5"/>
      <c r="B80" s="103"/>
      <c r="C80" s="143"/>
      <c r="D80" s="143"/>
      <c r="E80" s="194" t="s">
        <v>44</v>
      </c>
      <c r="F80" s="195"/>
      <c r="G80" s="142">
        <f>G79+G65+G54+G45+G29+G16+G13</f>
        <v>31136826.85</v>
      </c>
      <c r="H80" s="142">
        <f>H79+H65+H54+H45+H29+H16+H13</f>
        <v>10136000</v>
      </c>
      <c r="I80" s="188">
        <f>SUM(G80:H80)</f>
        <v>41272826.85</v>
      </c>
      <c r="J80" s="143"/>
      <c r="K80" s="5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</row>
    <row r="81" spans="1:24" s="3" customFormat="1" ht="12.75">
      <c r="A81" s="5"/>
      <c r="B81" s="103"/>
      <c r="C81" s="103"/>
      <c r="D81" s="135"/>
      <c r="E81" s="135"/>
      <c r="F81" s="103"/>
      <c r="G81" s="137"/>
      <c r="H81" s="137"/>
      <c r="I81" s="103"/>
      <c r="J81" s="143"/>
      <c r="K81" s="5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</row>
    <row r="82" spans="1:24" s="3" customFormat="1" ht="12.75">
      <c r="A82" s="5"/>
      <c r="B82" s="103"/>
      <c r="C82" s="103"/>
      <c r="D82" s="135"/>
      <c r="E82" s="135"/>
      <c r="F82" s="103"/>
      <c r="G82" s="137"/>
      <c r="H82" s="137"/>
      <c r="I82" s="103"/>
      <c r="J82" s="143"/>
      <c r="K82" s="5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</row>
    <row r="83" spans="1:24" s="3" customFormat="1" ht="12.75">
      <c r="A83" s="5"/>
      <c r="B83" s="103"/>
      <c r="C83" s="103"/>
      <c r="D83" s="135"/>
      <c r="E83" s="135"/>
      <c r="F83" s="103"/>
      <c r="G83" s="137"/>
      <c r="H83" s="137"/>
      <c r="I83" s="103"/>
      <c r="J83" s="143"/>
      <c r="K83" s="5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</row>
    <row r="84" ht="12.75" customHeight="1"/>
    <row r="85" spans="1:24" s="3" customFormat="1" ht="12.75">
      <c r="A85" s="5"/>
      <c r="B85" s="103"/>
      <c r="C85" s="103"/>
      <c r="D85" s="135"/>
      <c r="E85" s="135"/>
      <c r="F85" s="103"/>
      <c r="G85" s="137"/>
      <c r="H85" s="137"/>
      <c r="I85" s="103"/>
      <c r="J85" s="143"/>
      <c r="K85" s="5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</row>
    <row r="86" spans="1:24" s="3" customFormat="1" ht="12.75">
      <c r="A86" s="5"/>
      <c r="B86" s="103"/>
      <c r="C86" s="103"/>
      <c r="D86" s="135"/>
      <c r="E86" s="135"/>
      <c r="F86" s="103"/>
      <c r="G86" s="137"/>
      <c r="H86" s="137"/>
      <c r="I86" s="103"/>
      <c r="J86" s="143"/>
      <c r="K86" s="5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</row>
    <row r="88" ht="21.75" customHeight="1"/>
  </sheetData>
  <sheetProtection/>
  <mergeCells count="39">
    <mergeCell ref="A65:F65"/>
    <mergeCell ref="A79:F79"/>
    <mergeCell ref="A66:G66"/>
    <mergeCell ref="A55:G55"/>
    <mergeCell ref="A17:G17"/>
    <mergeCell ref="A5:E5"/>
    <mergeCell ref="A16:F16"/>
    <mergeCell ref="X3:X4"/>
    <mergeCell ref="I3:I4"/>
    <mergeCell ref="J3:J4"/>
    <mergeCell ref="L3:N3"/>
    <mergeCell ref="O3:T3"/>
    <mergeCell ref="H3:H4"/>
    <mergeCell ref="W3:W4"/>
    <mergeCell ref="V3:V4"/>
    <mergeCell ref="K3:K4"/>
    <mergeCell ref="E80:F80"/>
    <mergeCell ref="U3:U4"/>
    <mergeCell ref="A30:G30"/>
    <mergeCell ref="A29:F29"/>
    <mergeCell ref="F3:F4"/>
    <mergeCell ref="A13:F13"/>
    <mergeCell ref="A14:G14"/>
    <mergeCell ref="E3:E4"/>
    <mergeCell ref="A45:F45"/>
    <mergeCell ref="A54:F54"/>
    <mergeCell ref="C3:C4"/>
    <mergeCell ref="G3:G4"/>
    <mergeCell ref="A3:A4"/>
    <mergeCell ref="B3:B4"/>
    <mergeCell ref="A46:G46"/>
    <mergeCell ref="D3:D4"/>
    <mergeCell ref="K55:Q55"/>
    <mergeCell ref="K66:Q66"/>
    <mergeCell ref="K5:O5"/>
    <mergeCell ref="K14:Q14"/>
    <mergeCell ref="K17:Q17"/>
    <mergeCell ref="K30:Q30"/>
    <mergeCell ref="K46:Q46"/>
  </mergeCells>
  <printOptions/>
  <pageMargins left="0.7874015748031497" right="0.7874015748031497" top="0.984251968503937" bottom="0.984251968503937" header="0.5118110236220472" footer="0.5118110236220472"/>
  <pageSetup fitToHeight="0" fitToWidth="2" horizontalDpi="600" verticalDpi="600" orientation="landscape" paperSize="9" scale="70" r:id="rId1"/>
  <headerFooter alignWithMargins="0">
    <oddFooter>&amp;CStrona &amp;P z &amp;N</oddFooter>
  </headerFooter>
  <rowBreaks count="2" manualBreakCount="2">
    <brk id="26" max="23" man="1"/>
    <brk id="54" max="23" man="1"/>
  </rowBreaks>
  <colBreaks count="1" manualBreakCount="1">
    <brk id="10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8"/>
  <sheetViews>
    <sheetView view="pageBreakPreview" zoomScale="75" zoomScaleSheetLayoutView="75" zoomScalePageLayoutView="0" workbookViewId="0" topLeftCell="A253">
      <selection activeCell="B289" sqref="B289"/>
    </sheetView>
  </sheetViews>
  <sheetFormatPr defaultColWidth="9.140625" defaultRowHeight="12.75"/>
  <cols>
    <col min="1" max="1" width="5.57421875" style="5" customWidth="1"/>
    <col min="2" max="2" width="48.8515625" style="13" customWidth="1"/>
    <col min="3" max="3" width="15.421875" style="102" customWidth="1"/>
    <col min="4" max="4" width="18.421875" style="115" customWidth="1"/>
    <col min="5" max="5" width="12.140625" style="0" bestFit="1" customWidth="1"/>
    <col min="6" max="6" width="11.140625" style="0" customWidth="1"/>
  </cols>
  <sheetData>
    <row r="1" spans="1:4" ht="12.75">
      <c r="A1" s="12" t="s">
        <v>109</v>
      </c>
      <c r="D1" s="104"/>
    </row>
    <row r="3" spans="1:4" ht="23.25" customHeight="1">
      <c r="A3" s="192" t="s">
        <v>47</v>
      </c>
      <c r="B3" s="192"/>
      <c r="C3" s="192"/>
      <c r="D3" s="192"/>
    </row>
    <row r="4" spans="1:4" ht="25.5">
      <c r="A4" s="37" t="s">
        <v>11</v>
      </c>
      <c r="B4" s="37" t="s">
        <v>12</v>
      </c>
      <c r="C4" s="37" t="s">
        <v>13</v>
      </c>
      <c r="D4" s="76" t="s">
        <v>14</v>
      </c>
    </row>
    <row r="5" spans="1:4" ht="12.75" customHeight="1">
      <c r="A5" s="200" t="s">
        <v>90</v>
      </c>
      <c r="B5" s="201"/>
      <c r="C5" s="201"/>
      <c r="D5" s="202"/>
    </row>
    <row r="6" spans="1:4" s="7" customFormat="1" ht="12.75">
      <c r="A6" s="2">
        <v>1</v>
      </c>
      <c r="B6" s="83" t="s">
        <v>188</v>
      </c>
      <c r="C6" s="2">
        <v>2013</v>
      </c>
      <c r="D6" s="51">
        <v>2121.75</v>
      </c>
    </row>
    <row r="7" spans="1:4" s="7" customFormat="1" ht="12.75">
      <c r="A7" s="2">
        <v>2</v>
      </c>
      <c r="B7" s="84" t="s">
        <v>189</v>
      </c>
      <c r="C7" s="47">
        <v>2013</v>
      </c>
      <c r="D7" s="116">
        <v>2640.81</v>
      </c>
    </row>
    <row r="8" spans="1:4" s="7" customFormat="1" ht="12.75">
      <c r="A8" s="2">
        <v>3</v>
      </c>
      <c r="B8" s="84" t="s">
        <v>190</v>
      </c>
      <c r="C8" s="47">
        <v>2013</v>
      </c>
      <c r="D8" s="116">
        <v>1150</v>
      </c>
    </row>
    <row r="9" spans="1:4" s="7" customFormat="1" ht="12.75">
      <c r="A9" s="2">
        <v>4</v>
      </c>
      <c r="B9" s="84" t="s">
        <v>191</v>
      </c>
      <c r="C9" s="47">
        <v>2013</v>
      </c>
      <c r="D9" s="116">
        <v>350</v>
      </c>
    </row>
    <row r="10" spans="1:4" s="7" customFormat="1" ht="12.75">
      <c r="A10" s="2">
        <v>5</v>
      </c>
      <c r="B10" s="84" t="s">
        <v>192</v>
      </c>
      <c r="C10" s="47">
        <v>2013</v>
      </c>
      <c r="D10" s="116">
        <v>650</v>
      </c>
    </row>
    <row r="11" spans="1:4" s="7" customFormat="1" ht="12.75">
      <c r="A11" s="2">
        <v>6</v>
      </c>
      <c r="B11" s="82" t="s">
        <v>193</v>
      </c>
      <c r="C11" s="53">
        <v>2014</v>
      </c>
      <c r="D11" s="116">
        <v>1125.45</v>
      </c>
    </row>
    <row r="12" spans="1:4" s="7" customFormat="1" ht="12.75">
      <c r="A12" s="2">
        <v>7</v>
      </c>
      <c r="B12" s="82" t="s">
        <v>194</v>
      </c>
      <c r="C12" s="53">
        <v>2014</v>
      </c>
      <c r="D12" s="116">
        <v>22346.64</v>
      </c>
    </row>
    <row r="13" spans="1:4" s="7" customFormat="1" ht="12.75">
      <c r="A13" s="2">
        <v>8</v>
      </c>
      <c r="B13" s="82" t="s">
        <v>195</v>
      </c>
      <c r="C13" s="53">
        <v>2014</v>
      </c>
      <c r="D13" s="116">
        <v>2599.25</v>
      </c>
    </row>
    <row r="14" spans="1:4" s="7" customFormat="1" ht="12.75">
      <c r="A14" s="2">
        <v>9</v>
      </c>
      <c r="B14" s="82" t="s">
        <v>196</v>
      </c>
      <c r="C14" s="53">
        <v>2014</v>
      </c>
      <c r="D14" s="116">
        <v>2599.25</v>
      </c>
    </row>
    <row r="15" spans="1:4" s="7" customFormat="1" ht="12.75">
      <c r="A15" s="2">
        <v>10</v>
      </c>
      <c r="B15" s="82" t="s">
        <v>195</v>
      </c>
      <c r="C15" s="53">
        <v>2014</v>
      </c>
      <c r="D15" s="116">
        <v>2599.25</v>
      </c>
    </row>
    <row r="16" spans="1:4" s="7" customFormat="1" ht="12.75">
      <c r="A16" s="2">
        <v>11</v>
      </c>
      <c r="B16" s="82" t="s">
        <v>195</v>
      </c>
      <c r="C16" s="53">
        <v>2014</v>
      </c>
      <c r="D16" s="116">
        <v>2599.25</v>
      </c>
    </row>
    <row r="17" spans="1:4" s="7" customFormat="1" ht="12.75">
      <c r="A17" s="2">
        <v>12</v>
      </c>
      <c r="B17" s="82" t="s">
        <v>195</v>
      </c>
      <c r="C17" s="53">
        <v>2014</v>
      </c>
      <c r="D17" s="116">
        <v>2599.25</v>
      </c>
    </row>
    <row r="18" spans="1:4" s="7" customFormat="1" ht="12.75">
      <c r="A18" s="2">
        <v>13</v>
      </c>
      <c r="B18" s="82" t="s">
        <v>197</v>
      </c>
      <c r="C18" s="53">
        <v>2014</v>
      </c>
      <c r="D18" s="116">
        <v>1450</v>
      </c>
    </row>
    <row r="19" spans="1:4" s="7" customFormat="1" ht="12.75">
      <c r="A19" s="2">
        <v>14</v>
      </c>
      <c r="B19" s="82" t="s">
        <v>198</v>
      </c>
      <c r="C19" s="53">
        <v>2015</v>
      </c>
      <c r="D19" s="116">
        <v>290</v>
      </c>
    </row>
    <row r="20" spans="1:4" s="7" customFormat="1" ht="12.75">
      <c r="A20" s="2">
        <v>15</v>
      </c>
      <c r="B20" s="82" t="s">
        <v>195</v>
      </c>
      <c r="C20" s="53">
        <v>2014</v>
      </c>
      <c r="D20" s="116">
        <v>2599.25</v>
      </c>
    </row>
    <row r="21" spans="1:4" s="7" customFormat="1" ht="12.75">
      <c r="A21" s="2">
        <v>16</v>
      </c>
      <c r="B21" s="82" t="s">
        <v>199</v>
      </c>
      <c r="C21" s="53">
        <v>2017</v>
      </c>
      <c r="D21" s="116">
        <v>4858.5</v>
      </c>
    </row>
    <row r="22" spans="1:4" s="7" customFormat="1" ht="12.75">
      <c r="A22" s="2">
        <v>17</v>
      </c>
      <c r="B22" s="85" t="s">
        <v>200</v>
      </c>
      <c r="C22" s="87">
        <v>2014</v>
      </c>
      <c r="D22" s="116">
        <v>2000</v>
      </c>
    </row>
    <row r="23" spans="1:4" s="7" customFormat="1" ht="12.75">
      <c r="A23" s="2">
        <v>18</v>
      </c>
      <c r="B23" s="85" t="s">
        <v>201</v>
      </c>
      <c r="C23" s="87">
        <v>2014</v>
      </c>
      <c r="D23" s="116">
        <v>500</v>
      </c>
    </row>
    <row r="24" spans="1:4" s="7" customFormat="1" ht="12.75">
      <c r="A24" s="2">
        <v>19</v>
      </c>
      <c r="B24" s="83" t="s">
        <v>202</v>
      </c>
      <c r="C24" s="2">
        <v>2014</v>
      </c>
      <c r="D24" s="51">
        <v>500</v>
      </c>
    </row>
    <row r="25" spans="1:4" s="7" customFormat="1" ht="12.75">
      <c r="A25" s="2">
        <v>20</v>
      </c>
      <c r="B25" s="83" t="s">
        <v>203</v>
      </c>
      <c r="C25" s="2">
        <v>2014</v>
      </c>
      <c r="D25" s="51">
        <v>50</v>
      </c>
    </row>
    <row r="26" spans="1:4" s="7" customFormat="1" ht="12.75">
      <c r="A26" s="2">
        <v>21</v>
      </c>
      <c r="B26" s="83" t="s">
        <v>204</v>
      </c>
      <c r="C26" s="2">
        <v>2014</v>
      </c>
      <c r="D26" s="51">
        <v>300</v>
      </c>
    </row>
    <row r="27" spans="1:4" s="7" customFormat="1" ht="12.75">
      <c r="A27" s="2">
        <v>22</v>
      </c>
      <c r="B27" s="83" t="s">
        <v>205</v>
      </c>
      <c r="C27" s="2">
        <v>2014</v>
      </c>
      <c r="D27" s="51">
        <v>2000</v>
      </c>
    </row>
    <row r="28" spans="1:4" s="7" customFormat="1" ht="12.75">
      <c r="A28" s="2">
        <v>23</v>
      </c>
      <c r="B28" s="83" t="s">
        <v>206</v>
      </c>
      <c r="C28" s="2">
        <v>2014</v>
      </c>
      <c r="D28" s="51">
        <v>500</v>
      </c>
    </row>
    <row r="29" spans="1:4" s="7" customFormat="1" ht="12.75">
      <c r="A29" s="2">
        <v>24</v>
      </c>
      <c r="B29" s="83" t="s">
        <v>207</v>
      </c>
      <c r="C29" s="2">
        <v>2014</v>
      </c>
      <c r="D29" s="51">
        <v>500</v>
      </c>
    </row>
    <row r="30" spans="1:4" s="7" customFormat="1" ht="12.75">
      <c r="A30" s="2">
        <v>25</v>
      </c>
      <c r="B30" s="83" t="s">
        <v>208</v>
      </c>
      <c r="C30" s="2">
        <v>2014</v>
      </c>
      <c r="D30" s="51">
        <v>920</v>
      </c>
    </row>
    <row r="31" spans="1:4" s="7" customFormat="1" ht="12.75">
      <c r="A31" s="2">
        <v>26</v>
      </c>
      <c r="B31" s="83" t="s">
        <v>209</v>
      </c>
      <c r="C31" s="2">
        <v>2014</v>
      </c>
      <c r="D31" s="51">
        <v>50</v>
      </c>
    </row>
    <row r="32" spans="1:4" s="7" customFormat="1" ht="12.75">
      <c r="A32" s="2">
        <v>27</v>
      </c>
      <c r="B32" s="83" t="s">
        <v>210</v>
      </c>
      <c r="C32" s="2">
        <v>2014</v>
      </c>
      <c r="D32" s="51">
        <v>2000</v>
      </c>
    </row>
    <row r="33" spans="1:4" s="7" customFormat="1" ht="12.75">
      <c r="A33" s="2">
        <v>28</v>
      </c>
      <c r="B33" s="83" t="s">
        <v>211</v>
      </c>
      <c r="C33" s="2">
        <v>2014</v>
      </c>
      <c r="D33" s="51">
        <v>500</v>
      </c>
    </row>
    <row r="34" spans="1:4" s="7" customFormat="1" ht="12.75">
      <c r="A34" s="2">
        <v>29</v>
      </c>
      <c r="B34" s="83" t="s">
        <v>212</v>
      </c>
      <c r="C34" s="2">
        <v>2014</v>
      </c>
      <c r="D34" s="51">
        <v>500</v>
      </c>
    </row>
    <row r="35" spans="1:4" s="7" customFormat="1" ht="12.75">
      <c r="A35" s="2">
        <v>30</v>
      </c>
      <c r="B35" s="83" t="s">
        <v>209</v>
      </c>
      <c r="C35" s="2">
        <v>2014</v>
      </c>
      <c r="D35" s="51">
        <v>50</v>
      </c>
    </row>
    <row r="36" spans="1:4" s="7" customFormat="1" ht="12.75">
      <c r="A36" s="2">
        <v>31</v>
      </c>
      <c r="B36" s="83" t="s">
        <v>213</v>
      </c>
      <c r="C36" s="2">
        <v>2014</v>
      </c>
      <c r="D36" s="51">
        <v>2000</v>
      </c>
    </row>
    <row r="37" spans="1:4" s="7" customFormat="1" ht="12.75">
      <c r="A37" s="2">
        <v>32</v>
      </c>
      <c r="B37" s="83" t="s">
        <v>214</v>
      </c>
      <c r="C37" s="2">
        <v>2014</v>
      </c>
      <c r="D37" s="51">
        <v>500</v>
      </c>
    </row>
    <row r="38" spans="1:4" s="7" customFormat="1" ht="12.75">
      <c r="A38" s="2">
        <v>33</v>
      </c>
      <c r="B38" s="83" t="s">
        <v>212</v>
      </c>
      <c r="C38" s="2">
        <v>2014</v>
      </c>
      <c r="D38" s="51">
        <v>500</v>
      </c>
    </row>
    <row r="39" spans="1:4" s="7" customFormat="1" ht="12.75">
      <c r="A39" s="2">
        <v>34</v>
      </c>
      <c r="B39" s="83" t="s">
        <v>215</v>
      </c>
      <c r="C39" s="2">
        <v>2014</v>
      </c>
      <c r="D39" s="51">
        <v>50</v>
      </c>
    </row>
    <row r="40" spans="1:4" s="7" customFormat="1" ht="12.75">
      <c r="A40" s="2">
        <v>35</v>
      </c>
      <c r="B40" s="83" t="s">
        <v>216</v>
      </c>
      <c r="C40" s="2">
        <v>2014</v>
      </c>
      <c r="D40" s="51">
        <v>2000</v>
      </c>
    </row>
    <row r="41" spans="1:4" s="7" customFormat="1" ht="12.75">
      <c r="A41" s="2">
        <v>36</v>
      </c>
      <c r="B41" s="83" t="s">
        <v>214</v>
      </c>
      <c r="C41" s="2">
        <v>2014</v>
      </c>
      <c r="D41" s="51">
        <v>500</v>
      </c>
    </row>
    <row r="42" spans="1:4" s="7" customFormat="1" ht="12.75">
      <c r="A42" s="2">
        <v>37</v>
      </c>
      <c r="B42" s="83" t="s">
        <v>212</v>
      </c>
      <c r="C42" s="2">
        <v>2014</v>
      </c>
      <c r="D42" s="51">
        <v>500</v>
      </c>
    </row>
    <row r="43" spans="1:4" s="7" customFormat="1" ht="12.75">
      <c r="A43" s="2">
        <v>38</v>
      </c>
      <c r="B43" s="83" t="s">
        <v>217</v>
      </c>
      <c r="C43" s="2">
        <v>2014</v>
      </c>
      <c r="D43" s="51">
        <v>50</v>
      </c>
    </row>
    <row r="44" spans="1:4" s="7" customFormat="1" ht="12.75">
      <c r="A44" s="2">
        <v>39</v>
      </c>
      <c r="B44" s="83" t="s">
        <v>218</v>
      </c>
      <c r="C44" s="2">
        <v>2014</v>
      </c>
      <c r="D44" s="51">
        <v>300</v>
      </c>
    </row>
    <row r="45" spans="1:4" s="7" customFormat="1" ht="12.75">
      <c r="A45" s="2">
        <v>40</v>
      </c>
      <c r="B45" s="83" t="s">
        <v>219</v>
      </c>
      <c r="C45" s="2">
        <v>2014</v>
      </c>
      <c r="D45" s="51">
        <v>25000</v>
      </c>
    </row>
    <row r="46" spans="1:4" s="7" customFormat="1" ht="12.75">
      <c r="A46" s="2">
        <v>41</v>
      </c>
      <c r="B46" s="83" t="s">
        <v>220</v>
      </c>
      <c r="C46" s="2">
        <v>2014</v>
      </c>
      <c r="D46" s="51">
        <v>2500</v>
      </c>
    </row>
    <row r="47" spans="1:4" s="7" customFormat="1" ht="12.75">
      <c r="A47" s="2">
        <v>42</v>
      </c>
      <c r="B47" s="85" t="s">
        <v>221</v>
      </c>
      <c r="C47" s="87">
        <v>2014</v>
      </c>
      <c r="D47" s="51">
        <v>287.05</v>
      </c>
    </row>
    <row r="48" spans="1:4" s="7" customFormat="1" ht="12.75">
      <c r="A48" s="2">
        <v>43</v>
      </c>
      <c r="B48" s="85" t="s">
        <v>222</v>
      </c>
      <c r="C48" s="87">
        <v>2014</v>
      </c>
      <c r="D48" s="51">
        <v>6172.84</v>
      </c>
    </row>
    <row r="49" spans="1:4" s="7" customFormat="1" ht="12.75">
      <c r="A49" s="2">
        <v>44</v>
      </c>
      <c r="B49" s="85" t="s">
        <v>223</v>
      </c>
      <c r="C49" s="87">
        <v>2014</v>
      </c>
      <c r="D49" s="51">
        <v>7797.5</v>
      </c>
    </row>
    <row r="50" spans="1:4" s="7" customFormat="1" ht="12.75">
      <c r="A50" s="2">
        <v>45</v>
      </c>
      <c r="B50" s="82" t="s">
        <v>224</v>
      </c>
      <c r="C50" s="53">
        <v>2015</v>
      </c>
      <c r="D50" s="51">
        <v>2350.68</v>
      </c>
    </row>
    <row r="51" spans="1:4" s="7" customFormat="1" ht="12.75">
      <c r="A51" s="2">
        <v>46</v>
      </c>
      <c r="B51" s="82" t="s">
        <v>225</v>
      </c>
      <c r="C51" s="53">
        <v>2015</v>
      </c>
      <c r="D51" s="51">
        <v>2050</v>
      </c>
    </row>
    <row r="52" spans="1:4" s="7" customFormat="1" ht="12.75">
      <c r="A52" s="2">
        <v>47</v>
      </c>
      <c r="B52" s="85" t="s">
        <v>226</v>
      </c>
      <c r="C52" s="87">
        <v>2015</v>
      </c>
      <c r="D52" s="51">
        <v>2000</v>
      </c>
    </row>
    <row r="53" spans="1:4" s="7" customFormat="1" ht="12.75">
      <c r="A53" s="2">
        <v>48</v>
      </c>
      <c r="B53" s="85" t="s">
        <v>227</v>
      </c>
      <c r="C53" s="87">
        <v>2015</v>
      </c>
      <c r="D53" s="51">
        <v>500</v>
      </c>
    </row>
    <row r="54" spans="1:4" s="7" customFormat="1" ht="12.75">
      <c r="A54" s="2">
        <v>49</v>
      </c>
      <c r="B54" s="85" t="s">
        <v>228</v>
      </c>
      <c r="C54" s="87">
        <v>2015</v>
      </c>
      <c r="D54" s="51">
        <v>50</v>
      </c>
    </row>
    <row r="55" spans="1:4" s="7" customFormat="1" ht="12.75">
      <c r="A55" s="2">
        <v>50</v>
      </c>
      <c r="B55" s="85" t="s">
        <v>229</v>
      </c>
      <c r="C55" s="87">
        <v>2015</v>
      </c>
      <c r="D55" s="51">
        <v>500</v>
      </c>
    </row>
    <row r="56" spans="1:4" s="7" customFormat="1" ht="12.75">
      <c r="A56" s="2">
        <v>51</v>
      </c>
      <c r="B56" s="85" t="s">
        <v>230</v>
      </c>
      <c r="C56" s="87">
        <v>2015</v>
      </c>
      <c r="D56" s="51">
        <v>1580.55</v>
      </c>
    </row>
    <row r="57" spans="1:4" s="7" customFormat="1" ht="12.75">
      <c r="A57" s="2">
        <v>52</v>
      </c>
      <c r="B57" s="85" t="s">
        <v>231</v>
      </c>
      <c r="C57" s="87">
        <v>2015</v>
      </c>
      <c r="D57" s="51">
        <v>2530.11</v>
      </c>
    </row>
    <row r="58" spans="1:4" s="7" customFormat="1" ht="12.75">
      <c r="A58" s="2">
        <v>53</v>
      </c>
      <c r="B58" s="85" t="s">
        <v>232</v>
      </c>
      <c r="C58" s="87">
        <v>2015</v>
      </c>
      <c r="D58" s="51">
        <v>715.86</v>
      </c>
    </row>
    <row r="59" spans="1:4" s="7" customFormat="1" ht="12.75">
      <c r="A59" s="2">
        <v>54</v>
      </c>
      <c r="B59" s="85" t="s">
        <v>233</v>
      </c>
      <c r="C59" s="87">
        <v>2015</v>
      </c>
      <c r="D59" s="51">
        <v>357.93</v>
      </c>
    </row>
    <row r="60" spans="1:4" s="7" customFormat="1" ht="12.75">
      <c r="A60" s="2">
        <v>55</v>
      </c>
      <c r="B60" s="85" t="s">
        <v>234</v>
      </c>
      <c r="C60" s="87">
        <v>2016</v>
      </c>
      <c r="D60" s="51">
        <v>2321</v>
      </c>
    </row>
    <row r="61" spans="1:4" s="7" customFormat="1" ht="12.75">
      <c r="A61" s="2">
        <v>56</v>
      </c>
      <c r="B61" s="85" t="s">
        <v>235</v>
      </c>
      <c r="C61" s="87">
        <v>2016</v>
      </c>
      <c r="D61" s="51">
        <v>8586</v>
      </c>
    </row>
    <row r="62" spans="1:4" s="7" customFormat="1" ht="12.75">
      <c r="A62" s="2">
        <v>57</v>
      </c>
      <c r="B62" s="85" t="s">
        <v>236</v>
      </c>
      <c r="C62" s="87">
        <v>2016</v>
      </c>
      <c r="D62" s="51">
        <v>369</v>
      </c>
    </row>
    <row r="63" spans="1:4" s="7" customFormat="1" ht="12.75">
      <c r="A63" s="2">
        <v>58</v>
      </c>
      <c r="B63" s="85" t="s">
        <v>237</v>
      </c>
      <c r="C63" s="87">
        <v>2016</v>
      </c>
      <c r="D63" s="51">
        <v>937</v>
      </c>
    </row>
    <row r="64" spans="1:4" s="7" customFormat="1" ht="12.75">
      <c r="A64" s="2">
        <v>59</v>
      </c>
      <c r="B64" s="85" t="s">
        <v>238</v>
      </c>
      <c r="C64" s="87">
        <v>2016</v>
      </c>
      <c r="D64" s="51">
        <v>1074</v>
      </c>
    </row>
    <row r="65" spans="1:4" s="7" customFormat="1" ht="12.75">
      <c r="A65" s="2">
        <v>60</v>
      </c>
      <c r="B65" s="85" t="s">
        <v>239</v>
      </c>
      <c r="C65" s="87">
        <v>2016</v>
      </c>
      <c r="D65" s="51">
        <v>1074</v>
      </c>
    </row>
    <row r="66" spans="1:4" s="7" customFormat="1" ht="12.75">
      <c r="A66" s="2">
        <v>61</v>
      </c>
      <c r="B66" s="85" t="s">
        <v>239</v>
      </c>
      <c r="C66" s="87">
        <v>2016</v>
      </c>
      <c r="D66" s="51">
        <v>1074</v>
      </c>
    </row>
    <row r="67" spans="1:4" s="7" customFormat="1" ht="12.75">
      <c r="A67" s="2">
        <v>62</v>
      </c>
      <c r="B67" s="85" t="s">
        <v>240</v>
      </c>
      <c r="C67" s="87">
        <v>2016</v>
      </c>
      <c r="D67" s="51">
        <v>1184</v>
      </c>
    </row>
    <row r="68" spans="1:4" s="7" customFormat="1" ht="12.75">
      <c r="A68" s="2">
        <v>63</v>
      </c>
      <c r="B68" s="85" t="s">
        <v>240</v>
      </c>
      <c r="C68" s="87">
        <v>2016</v>
      </c>
      <c r="D68" s="51">
        <v>1184</v>
      </c>
    </row>
    <row r="69" spans="1:4" s="7" customFormat="1" ht="12.75">
      <c r="A69" s="2">
        <v>64</v>
      </c>
      <c r="B69" s="85" t="s">
        <v>240</v>
      </c>
      <c r="C69" s="87">
        <v>2016</v>
      </c>
      <c r="D69" s="51">
        <v>1184</v>
      </c>
    </row>
    <row r="70" spans="1:4" s="7" customFormat="1" ht="12.75">
      <c r="A70" s="2">
        <v>65</v>
      </c>
      <c r="B70" s="85" t="s">
        <v>241</v>
      </c>
      <c r="C70" s="87">
        <v>2016</v>
      </c>
      <c r="D70" s="51">
        <v>1017</v>
      </c>
    </row>
    <row r="71" spans="1:4" s="7" customFormat="1" ht="12.75">
      <c r="A71" s="2">
        <v>66</v>
      </c>
      <c r="B71" s="85" t="s">
        <v>242</v>
      </c>
      <c r="C71" s="87">
        <v>2016</v>
      </c>
      <c r="D71" s="51">
        <v>2214</v>
      </c>
    </row>
    <row r="72" spans="1:4" s="7" customFormat="1" ht="12.75">
      <c r="A72" s="2">
        <v>67</v>
      </c>
      <c r="B72" s="85" t="s">
        <v>243</v>
      </c>
      <c r="C72" s="87">
        <v>2016</v>
      </c>
      <c r="D72" s="51">
        <v>3099.6</v>
      </c>
    </row>
    <row r="73" spans="1:4" s="7" customFormat="1" ht="12.75">
      <c r="A73" s="2">
        <v>68</v>
      </c>
      <c r="B73" s="85" t="s">
        <v>244</v>
      </c>
      <c r="C73" s="87">
        <v>2017</v>
      </c>
      <c r="D73" s="51">
        <v>2496.9</v>
      </c>
    </row>
    <row r="74" spans="1:4" s="7" customFormat="1" ht="12.75">
      <c r="A74" s="2">
        <v>69</v>
      </c>
      <c r="B74" s="85" t="s">
        <v>245</v>
      </c>
      <c r="C74" s="87">
        <v>2017</v>
      </c>
      <c r="D74" s="51">
        <v>2496.9</v>
      </c>
    </row>
    <row r="75" spans="1:4" s="7" customFormat="1" ht="12.75">
      <c r="A75" s="2">
        <v>70</v>
      </c>
      <c r="B75" s="85" t="s">
        <v>246</v>
      </c>
      <c r="C75" s="87">
        <v>2017</v>
      </c>
      <c r="D75" s="51">
        <v>1066.41</v>
      </c>
    </row>
    <row r="76" spans="1:4" s="7" customFormat="1" ht="12.75">
      <c r="A76" s="2">
        <v>71</v>
      </c>
      <c r="B76" s="85" t="s">
        <v>247</v>
      </c>
      <c r="C76" s="87">
        <v>2017</v>
      </c>
      <c r="D76" s="51">
        <v>597</v>
      </c>
    </row>
    <row r="77" spans="1:4" s="7" customFormat="1" ht="12.75">
      <c r="A77" s="2">
        <v>72</v>
      </c>
      <c r="B77" s="85" t="s">
        <v>248</v>
      </c>
      <c r="C77" s="87">
        <v>2017</v>
      </c>
      <c r="D77" s="51">
        <v>589</v>
      </c>
    </row>
    <row r="78" spans="1:4" s="7" customFormat="1" ht="12.75">
      <c r="A78" s="196" t="s">
        <v>0</v>
      </c>
      <c r="B78" s="197"/>
      <c r="C78" s="198"/>
      <c r="D78" s="105">
        <f>SUM(D6:D77)</f>
        <v>156304.97999999998</v>
      </c>
    </row>
    <row r="79" spans="1:4" ht="13.5" customHeight="1">
      <c r="A79" s="191" t="s">
        <v>92</v>
      </c>
      <c r="B79" s="191"/>
      <c r="C79" s="191"/>
      <c r="D79" s="191"/>
    </row>
    <row r="80" spans="1:4" s="10" customFormat="1" ht="12.75">
      <c r="A80" s="2">
        <v>1</v>
      </c>
      <c r="B80" s="88" t="s">
        <v>258</v>
      </c>
      <c r="C80" s="22">
        <v>2013</v>
      </c>
      <c r="D80" s="51">
        <v>118</v>
      </c>
    </row>
    <row r="81" spans="1:4" s="10" customFormat="1" ht="12.75">
      <c r="A81" s="2">
        <v>2</v>
      </c>
      <c r="B81" s="1" t="s">
        <v>259</v>
      </c>
      <c r="C81" s="2">
        <v>2014</v>
      </c>
      <c r="D81" s="51">
        <v>699.87</v>
      </c>
    </row>
    <row r="82" spans="1:4" s="10" customFormat="1" ht="12.75">
      <c r="A82" s="2">
        <v>3</v>
      </c>
      <c r="B82" s="1" t="s">
        <v>260</v>
      </c>
      <c r="C82" s="2">
        <v>2014</v>
      </c>
      <c r="D82" s="51">
        <v>678.96</v>
      </c>
    </row>
    <row r="83" spans="1:4" s="10" customFormat="1" ht="12.75">
      <c r="A83" s="2">
        <v>4</v>
      </c>
      <c r="B83" s="1" t="s">
        <v>261</v>
      </c>
      <c r="C83" s="2">
        <v>2014</v>
      </c>
      <c r="D83" s="51">
        <v>3499</v>
      </c>
    </row>
    <row r="84" spans="1:4" s="10" customFormat="1" ht="12.75">
      <c r="A84" s="2">
        <v>5</v>
      </c>
      <c r="B84" s="1" t="s">
        <v>262</v>
      </c>
      <c r="C84" s="2">
        <v>2015</v>
      </c>
      <c r="D84" s="51">
        <v>1669</v>
      </c>
    </row>
    <row r="85" spans="1:4" s="10" customFormat="1" ht="12.75">
      <c r="A85" s="2">
        <v>6</v>
      </c>
      <c r="B85" s="1" t="s">
        <v>263</v>
      </c>
      <c r="C85" s="2">
        <v>2015</v>
      </c>
      <c r="D85" s="51">
        <v>319</v>
      </c>
    </row>
    <row r="86" spans="1:4" s="10" customFormat="1" ht="12.75">
      <c r="A86" s="2">
        <v>7</v>
      </c>
      <c r="B86" s="1" t="s">
        <v>264</v>
      </c>
      <c r="C86" s="2">
        <v>2016</v>
      </c>
      <c r="D86" s="51">
        <v>1017</v>
      </c>
    </row>
    <row r="87" spans="1:4" s="10" customFormat="1" ht="13.5" customHeight="1">
      <c r="A87" s="196" t="s">
        <v>0</v>
      </c>
      <c r="B87" s="197"/>
      <c r="C87" s="198"/>
      <c r="D87" s="105">
        <f>SUM(D80:D86)</f>
        <v>8000.83</v>
      </c>
    </row>
    <row r="88" spans="1:4" s="10" customFormat="1" ht="13.5" customHeight="1">
      <c r="A88" s="191" t="s">
        <v>96</v>
      </c>
      <c r="B88" s="191"/>
      <c r="C88" s="191"/>
      <c r="D88" s="191"/>
    </row>
    <row r="89" spans="1:4" s="10" customFormat="1" ht="12.75" customHeight="1">
      <c r="A89" s="23">
        <v>1</v>
      </c>
      <c r="B89" s="1" t="s">
        <v>275</v>
      </c>
      <c r="C89" s="2">
        <v>2013</v>
      </c>
      <c r="D89" s="51">
        <v>66087.9</v>
      </c>
    </row>
    <row r="90" spans="1:4" s="10" customFormat="1" ht="12.75" customHeight="1">
      <c r="A90" s="23">
        <v>2</v>
      </c>
      <c r="B90" s="1" t="s">
        <v>276</v>
      </c>
      <c r="C90" s="2">
        <v>2013</v>
      </c>
      <c r="D90" s="51">
        <v>14152.38</v>
      </c>
    </row>
    <row r="91" spans="1:4" s="10" customFormat="1" ht="12.75" customHeight="1">
      <c r="A91" s="23">
        <v>3</v>
      </c>
      <c r="B91" s="1" t="s">
        <v>277</v>
      </c>
      <c r="C91" s="2">
        <v>2013</v>
      </c>
      <c r="D91" s="51">
        <v>3548.55</v>
      </c>
    </row>
    <row r="92" spans="1:4" s="10" customFormat="1" ht="12.75" customHeight="1">
      <c r="A92" s="23">
        <v>4</v>
      </c>
      <c r="B92" s="1" t="s">
        <v>278</v>
      </c>
      <c r="C92" s="2">
        <v>2014</v>
      </c>
      <c r="D92" s="51">
        <v>2996.28</v>
      </c>
    </row>
    <row r="93" spans="1:4" s="10" customFormat="1" ht="12.75" customHeight="1">
      <c r="A93" s="23">
        <v>5</v>
      </c>
      <c r="B93" s="1" t="s">
        <v>278</v>
      </c>
      <c r="C93" s="2">
        <v>2014</v>
      </c>
      <c r="D93" s="51">
        <v>2996.28</v>
      </c>
    </row>
    <row r="94" spans="1:4" s="10" customFormat="1" ht="12.75" customHeight="1">
      <c r="A94" s="23">
        <v>6</v>
      </c>
      <c r="B94" s="1" t="s">
        <v>278</v>
      </c>
      <c r="C94" s="2">
        <v>2014</v>
      </c>
      <c r="D94" s="51">
        <v>2996.28</v>
      </c>
    </row>
    <row r="95" spans="1:4" s="10" customFormat="1" ht="12.75" customHeight="1">
      <c r="A95" s="23">
        <v>7</v>
      </c>
      <c r="B95" s="1" t="s">
        <v>278</v>
      </c>
      <c r="C95" s="2">
        <v>2014</v>
      </c>
      <c r="D95" s="51">
        <v>2996.28</v>
      </c>
    </row>
    <row r="96" spans="1:4" s="10" customFormat="1" ht="12.75" customHeight="1">
      <c r="A96" s="23">
        <v>8</v>
      </c>
      <c r="B96" s="1" t="s">
        <v>278</v>
      </c>
      <c r="C96" s="2">
        <v>2014</v>
      </c>
      <c r="D96" s="51">
        <v>2996.28</v>
      </c>
    </row>
    <row r="97" spans="1:4" s="10" customFormat="1" ht="12.75" customHeight="1">
      <c r="A97" s="23">
        <v>9</v>
      </c>
      <c r="B97" s="1" t="s">
        <v>278</v>
      </c>
      <c r="C97" s="2">
        <v>2014</v>
      </c>
      <c r="D97" s="51">
        <v>2996.28</v>
      </c>
    </row>
    <row r="98" spans="1:4" s="10" customFormat="1" ht="12.75" customHeight="1">
      <c r="A98" s="23">
        <v>10</v>
      </c>
      <c r="B98" s="1" t="s">
        <v>278</v>
      </c>
      <c r="C98" s="2">
        <v>2014</v>
      </c>
      <c r="D98" s="51">
        <v>2996.28</v>
      </c>
    </row>
    <row r="99" spans="1:4" s="10" customFormat="1" ht="12.75" customHeight="1">
      <c r="A99" s="23">
        <v>11</v>
      </c>
      <c r="B99" s="1" t="s">
        <v>278</v>
      </c>
      <c r="C99" s="2">
        <v>2014</v>
      </c>
      <c r="D99" s="51">
        <v>2996.28</v>
      </c>
    </row>
    <row r="100" spans="1:4" s="10" customFormat="1" ht="12.75" customHeight="1">
      <c r="A100" s="23">
        <v>12</v>
      </c>
      <c r="B100" s="1" t="s">
        <v>278</v>
      </c>
      <c r="C100" s="2">
        <v>2014</v>
      </c>
      <c r="D100" s="51">
        <v>2996.28</v>
      </c>
    </row>
    <row r="101" spans="1:4" s="10" customFormat="1" ht="12.75" customHeight="1">
      <c r="A101" s="23">
        <v>13</v>
      </c>
      <c r="B101" s="1" t="s">
        <v>278</v>
      </c>
      <c r="C101" s="2">
        <v>2014</v>
      </c>
      <c r="D101" s="51">
        <v>2996.28</v>
      </c>
    </row>
    <row r="102" spans="1:4" s="10" customFormat="1" ht="12.75" customHeight="1">
      <c r="A102" s="23">
        <v>14</v>
      </c>
      <c r="B102" s="1" t="s">
        <v>278</v>
      </c>
      <c r="C102" s="2">
        <v>2014</v>
      </c>
      <c r="D102" s="51">
        <v>2996.28</v>
      </c>
    </row>
    <row r="103" spans="1:4" s="10" customFormat="1" ht="12.75" customHeight="1">
      <c r="A103" s="23">
        <v>15</v>
      </c>
      <c r="B103" s="1" t="s">
        <v>278</v>
      </c>
      <c r="C103" s="2">
        <v>2014</v>
      </c>
      <c r="D103" s="51">
        <v>2996.28</v>
      </c>
    </row>
    <row r="104" spans="1:4" s="10" customFormat="1" ht="12.75" customHeight="1">
      <c r="A104" s="23">
        <v>16</v>
      </c>
      <c r="B104" s="1" t="s">
        <v>278</v>
      </c>
      <c r="C104" s="2">
        <v>2014</v>
      </c>
      <c r="D104" s="51">
        <v>2996.28</v>
      </c>
    </row>
    <row r="105" spans="1:4" s="10" customFormat="1" ht="12.75" customHeight="1">
      <c r="A105" s="23">
        <v>17</v>
      </c>
      <c r="B105" s="1" t="s">
        <v>278</v>
      </c>
      <c r="C105" s="2">
        <v>2014</v>
      </c>
      <c r="D105" s="51">
        <v>2996.28</v>
      </c>
    </row>
    <row r="106" spans="1:4" s="10" customFormat="1" ht="12.75" customHeight="1">
      <c r="A106" s="23">
        <v>18</v>
      </c>
      <c r="B106" s="1" t="s">
        <v>278</v>
      </c>
      <c r="C106" s="2">
        <v>2014</v>
      </c>
      <c r="D106" s="51">
        <v>2996.28</v>
      </c>
    </row>
    <row r="107" spans="1:4" s="10" customFormat="1" ht="12.75" customHeight="1">
      <c r="A107" s="23">
        <v>19</v>
      </c>
      <c r="B107" s="1" t="s">
        <v>278</v>
      </c>
      <c r="C107" s="2">
        <v>2014</v>
      </c>
      <c r="D107" s="51">
        <v>2996.28</v>
      </c>
    </row>
    <row r="108" spans="1:4" s="10" customFormat="1" ht="12.75" customHeight="1">
      <c r="A108" s="23">
        <v>20</v>
      </c>
      <c r="B108" s="1" t="s">
        <v>278</v>
      </c>
      <c r="C108" s="2">
        <v>2014</v>
      </c>
      <c r="D108" s="51">
        <v>2996.28</v>
      </c>
    </row>
    <row r="109" spans="1:4" s="10" customFormat="1" ht="12.75" customHeight="1">
      <c r="A109" s="23">
        <v>21</v>
      </c>
      <c r="B109" s="1" t="s">
        <v>278</v>
      </c>
      <c r="C109" s="2">
        <v>2014</v>
      </c>
      <c r="D109" s="51">
        <v>2996.28</v>
      </c>
    </row>
    <row r="110" spans="1:4" s="10" customFormat="1" ht="12.75" customHeight="1">
      <c r="A110" s="23">
        <v>22</v>
      </c>
      <c r="B110" s="1" t="s">
        <v>279</v>
      </c>
      <c r="C110" s="2">
        <v>2015</v>
      </c>
      <c r="D110" s="51">
        <v>18248.37</v>
      </c>
    </row>
    <row r="111" spans="1:4" s="10" customFormat="1" ht="12.75" customHeight="1">
      <c r="A111" s="23">
        <v>23</v>
      </c>
      <c r="B111" s="1" t="s">
        <v>280</v>
      </c>
      <c r="C111" s="2">
        <v>2015</v>
      </c>
      <c r="D111" s="51">
        <v>3868.35</v>
      </c>
    </row>
    <row r="112" spans="1:4" s="10" customFormat="1" ht="12.75" customHeight="1">
      <c r="A112" s="23">
        <v>24</v>
      </c>
      <c r="B112" s="1" t="s">
        <v>281</v>
      </c>
      <c r="C112" s="2">
        <v>2015</v>
      </c>
      <c r="D112" s="51">
        <v>12435.3</v>
      </c>
    </row>
    <row r="113" spans="1:4" s="10" customFormat="1" ht="12.75" customHeight="1">
      <c r="A113" s="23">
        <v>25</v>
      </c>
      <c r="B113" s="1" t="s">
        <v>282</v>
      </c>
      <c r="C113" s="2">
        <v>2015</v>
      </c>
      <c r="D113" s="51">
        <v>14022</v>
      </c>
    </row>
    <row r="114" spans="1:4" s="10" customFormat="1" ht="12.75" customHeight="1">
      <c r="A114" s="23">
        <v>26</v>
      </c>
      <c r="B114" s="1" t="s">
        <v>283</v>
      </c>
      <c r="C114" s="2">
        <v>2016</v>
      </c>
      <c r="D114" s="51">
        <v>3567</v>
      </c>
    </row>
    <row r="115" spans="1:4" s="10" customFormat="1" ht="12.75" customHeight="1">
      <c r="A115" s="23">
        <v>27</v>
      </c>
      <c r="B115" s="1" t="s">
        <v>283</v>
      </c>
      <c r="C115" s="2">
        <v>2016</v>
      </c>
      <c r="D115" s="51">
        <v>3567</v>
      </c>
    </row>
    <row r="116" spans="1:4" s="10" customFormat="1" ht="12.75" customHeight="1">
      <c r="A116" s="23">
        <v>28</v>
      </c>
      <c r="B116" s="1" t="s">
        <v>283</v>
      </c>
      <c r="C116" s="2">
        <v>2016</v>
      </c>
      <c r="D116" s="51">
        <v>3567</v>
      </c>
    </row>
    <row r="117" spans="1:4" s="10" customFormat="1" ht="13.5" customHeight="1">
      <c r="A117" s="196" t="s">
        <v>0</v>
      </c>
      <c r="B117" s="197"/>
      <c r="C117" s="198"/>
      <c r="D117" s="105">
        <f>SUM(D89:D116)</f>
        <v>196996.88999999998</v>
      </c>
    </row>
    <row r="118" spans="1:4" s="10" customFormat="1" ht="13.5" customHeight="1">
      <c r="A118" s="191" t="s">
        <v>100</v>
      </c>
      <c r="B118" s="191"/>
      <c r="C118" s="191"/>
      <c r="D118" s="191"/>
    </row>
    <row r="119" spans="1:4" s="10" customFormat="1" ht="13.5" customHeight="1">
      <c r="A119" s="2">
        <v>1</v>
      </c>
      <c r="B119" s="1" t="s">
        <v>328</v>
      </c>
      <c r="C119" s="2">
        <v>2013</v>
      </c>
      <c r="D119" s="51">
        <v>899</v>
      </c>
    </row>
    <row r="120" spans="1:4" s="10" customFormat="1" ht="13.5" customHeight="1">
      <c r="A120" s="2">
        <v>2</v>
      </c>
      <c r="B120" s="1" t="s">
        <v>329</v>
      </c>
      <c r="C120" s="2">
        <v>2013</v>
      </c>
      <c r="D120" s="51">
        <v>1170</v>
      </c>
    </row>
    <row r="121" spans="1:4" s="10" customFormat="1" ht="13.5" customHeight="1">
      <c r="A121" s="2">
        <v>3</v>
      </c>
      <c r="B121" s="1" t="s">
        <v>330</v>
      </c>
      <c r="C121" s="2">
        <v>2013</v>
      </c>
      <c r="D121" s="51">
        <v>1099</v>
      </c>
    </row>
    <row r="122" spans="1:4" s="10" customFormat="1" ht="13.5" customHeight="1">
      <c r="A122" s="2">
        <v>4</v>
      </c>
      <c r="B122" s="1" t="s">
        <v>331</v>
      </c>
      <c r="C122" s="2" t="s">
        <v>332</v>
      </c>
      <c r="D122" s="51">
        <v>25900.05</v>
      </c>
    </row>
    <row r="123" spans="1:4" s="10" customFormat="1" ht="13.5" customHeight="1">
      <c r="A123" s="2">
        <v>5</v>
      </c>
      <c r="B123" s="1" t="s">
        <v>333</v>
      </c>
      <c r="C123" s="2">
        <v>2013</v>
      </c>
      <c r="D123" s="51">
        <v>4100</v>
      </c>
    </row>
    <row r="124" spans="1:4" s="10" customFormat="1" ht="13.5" customHeight="1">
      <c r="A124" s="2">
        <v>6</v>
      </c>
      <c r="B124" s="1" t="s">
        <v>334</v>
      </c>
      <c r="C124" s="2">
        <v>2013</v>
      </c>
      <c r="D124" s="51">
        <v>1680</v>
      </c>
    </row>
    <row r="125" spans="1:4" s="10" customFormat="1" ht="13.5" customHeight="1">
      <c r="A125" s="2">
        <v>7</v>
      </c>
      <c r="B125" s="1" t="s">
        <v>335</v>
      </c>
      <c r="C125" s="2">
        <v>2013</v>
      </c>
      <c r="D125" s="51">
        <v>330</v>
      </c>
    </row>
    <row r="126" spans="1:4" s="10" customFormat="1" ht="13.5" customHeight="1">
      <c r="A126" s="2">
        <v>8</v>
      </c>
      <c r="B126" s="1" t="s">
        <v>336</v>
      </c>
      <c r="C126" s="2">
        <v>2014</v>
      </c>
      <c r="D126" s="51">
        <v>1640</v>
      </c>
    </row>
    <row r="127" spans="1:4" s="10" customFormat="1" ht="13.5" customHeight="1">
      <c r="A127" s="2">
        <v>9</v>
      </c>
      <c r="B127" s="1" t="s">
        <v>337</v>
      </c>
      <c r="C127" s="2">
        <v>2016</v>
      </c>
      <c r="D127" s="51">
        <v>1430</v>
      </c>
    </row>
    <row r="128" spans="1:4" s="10" customFormat="1" ht="13.5" customHeight="1">
      <c r="A128" s="2">
        <v>10</v>
      </c>
      <c r="B128" s="1" t="s">
        <v>338</v>
      </c>
      <c r="C128" s="2">
        <v>2017</v>
      </c>
      <c r="D128" s="51">
        <v>1749</v>
      </c>
    </row>
    <row r="129" spans="1:4" s="7" customFormat="1" ht="12.75" customHeight="1">
      <c r="A129" s="196" t="s">
        <v>0</v>
      </c>
      <c r="B129" s="197"/>
      <c r="C129" s="198"/>
      <c r="D129" s="105">
        <f>SUM(D119:D128)</f>
        <v>39997.05</v>
      </c>
    </row>
    <row r="130" spans="1:4" s="7" customFormat="1" ht="12.75" customHeight="1">
      <c r="A130" s="191" t="s">
        <v>102</v>
      </c>
      <c r="B130" s="191"/>
      <c r="C130" s="191"/>
      <c r="D130" s="191"/>
    </row>
    <row r="131" spans="1:4" s="7" customFormat="1" ht="12.75">
      <c r="A131" s="2">
        <v>1</v>
      </c>
      <c r="B131" s="94" t="s">
        <v>355</v>
      </c>
      <c r="C131" s="98">
        <v>2013</v>
      </c>
      <c r="D131" s="106">
        <v>3049</v>
      </c>
    </row>
    <row r="132" spans="1:4" s="7" customFormat="1" ht="12.75">
      <c r="A132" s="2">
        <v>2</v>
      </c>
      <c r="B132" s="94" t="s">
        <v>356</v>
      </c>
      <c r="C132" s="98">
        <v>2013</v>
      </c>
      <c r="D132" s="106">
        <v>290</v>
      </c>
    </row>
    <row r="133" spans="1:4" s="7" customFormat="1" ht="12.75">
      <c r="A133" s="2">
        <v>3</v>
      </c>
      <c r="B133" s="95" t="s">
        <v>357</v>
      </c>
      <c r="C133" s="99">
        <v>2013</v>
      </c>
      <c r="D133" s="107">
        <v>390</v>
      </c>
    </row>
    <row r="134" spans="1:4" s="7" customFormat="1" ht="12.75">
      <c r="A134" s="2">
        <v>4</v>
      </c>
      <c r="B134" s="95" t="s">
        <v>358</v>
      </c>
      <c r="C134" s="99">
        <v>2013</v>
      </c>
      <c r="D134" s="107">
        <v>4286.55</v>
      </c>
    </row>
    <row r="135" spans="1:4" s="7" customFormat="1" ht="12.75">
      <c r="A135" s="2">
        <v>5</v>
      </c>
      <c r="B135" s="95" t="s">
        <v>359</v>
      </c>
      <c r="C135" s="99">
        <v>2014</v>
      </c>
      <c r="D135" s="107">
        <v>3347</v>
      </c>
    </row>
    <row r="136" spans="1:4" s="7" customFormat="1" ht="12.75">
      <c r="A136" s="2">
        <v>6</v>
      </c>
      <c r="B136" s="95" t="s">
        <v>359</v>
      </c>
      <c r="C136" s="99">
        <v>2014</v>
      </c>
      <c r="D136" s="107">
        <v>3351</v>
      </c>
    </row>
    <row r="137" spans="1:4" s="7" customFormat="1" ht="12.75">
      <c r="A137" s="2">
        <v>7</v>
      </c>
      <c r="B137" s="95" t="s">
        <v>359</v>
      </c>
      <c r="C137" s="99">
        <v>2017</v>
      </c>
      <c r="D137" s="107">
        <v>3380</v>
      </c>
    </row>
    <row r="138" spans="1:4" s="7" customFormat="1" ht="12.75">
      <c r="A138" s="2">
        <v>8</v>
      </c>
      <c r="B138" s="94" t="s">
        <v>355</v>
      </c>
      <c r="C138" s="99">
        <v>2017</v>
      </c>
      <c r="D138" s="107">
        <v>2200</v>
      </c>
    </row>
    <row r="139" spans="1:4" ht="12.75">
      <c r="A139" s="196" t="s">
        <v>0</v>
      </c>
      <c r="B139" s="197"/>
      <c r="C139" s="198"/>
      <c r="D139" s="105">
        <f>SUM(D131:D138)</f>
        <v>20293.55</v>
      </c>
    </row>
    <row r="140" spans="1:4" ht="12.75">
      <c r="A140" s="191" t="s">
        <v>105</v>
      </c>
      <c r="B140" s="191"/>
      <c r="C140" s="191"/>
      <c r="D140" s="191"/>
    </row>
    <row r="141" spans="1:4" s="97" customFormat="1" ht="12.75">
      <c r="A141" s="2">
        <v>1</v>
      </c>
      <c r="B141" s="48" t="s">
        <v>355</v>
      </c>
      <c r="C141" s="99">
        <v>2013</v>
      </c>
      <c r="D141" s="62">
        <v>1685</v>
      </c>
    </row>
    <row r="142" spans="1:4" ht="12.75">
      <c r="A142" s="2">
        <v>2</v>
      </c>
      <c r="B142" s="48" t="s">
        <v>355</v>
      </c>
      <c r="C142" s="99">
        <v>2015</v>
      </c>
      <c r="D142" s="62">
        <v>1500</v>
      </c>
    </row>
    <row r="143" spans="1:4" s="11" customFormat="1" ht="12.75">
      <c r="A143" s="196" t="s">
        <v>0</v>
      </c>
      <c r="B143" s="197"/>
      <c r="C143" s="198"/>
      <c r="D143" s="105">
        <f>SUM(D142:D142)</f>
        <v>1500</v>
      </c>
    </row>
    <row r="144" spans="1:4" s="3" customFormat="1" ht="12.75">
      <c r="A144" s="191" t="s">
        <v>113</v>
      </c>
      <c r="B144" s="191"/>
      <c r="C144" s="191"/>
      <c r="D144" s="191"/>
    </row>
    <row r="145" spans="1:4" ht="12.75">
      <c r="A145" s="2">
        <v>1</v>
      </c>
      <c r="B145" s="48" t="s">
        <v>392</v>
      </c>
      <c r="C145" s="49">
        <v>2013</v>
      </c>
      <c r="D145" s="62">
        <v>560</v>
      </c>
    </row>
    <row r="146" spans="1:4" ht="12.75">
      <c r="A146" s="2">
        <v>2</v>
      </c>
      <c r="B146" s="48" t="s">
        <v>393</v>
      </c>
      <c r="C146" s="49">
        <v>2013</v>
      </c>
      <c r="D146" s="62">
        <v>2800</v>
      </c>
    </row>
    <row r="147" spans="1:4" ht="12.75">
      <c r="A147" s="2">
        <v>3</v>
      </c>
      <c r="B147" s="1" t="s">
        <v>394</v>
      </c>
      <c r="C147" s="2">
        <v>2014</v>
      </c>
      <c r="D147" s="51">
        <v>755</v>
      </c>
    </row>
    <row r="148" spans="1:4" ht="12.75">
      <c r="A148" s="2">
        <v>8</v>
      </c>
      <c r="B148" s="1" t="s">
        <v>396</v>
      </c>
      <c r="C148" s="2">
        <v>2014</v>
      </c>
      <c r="D148" s="51">
        <v>4620</v>
      </c>
    </row>
    <row r="149" spans="1:4" ht="12.75">
      <c r="A149" s="2">
        <v>9</v>
      </c>
      <c r="B149" s="1" t="s">
        <v>397</v>
      </c>
      <c r="C149" s="2">
        <v>2014</v>
      </c>
      <c r="D149" s="51">
        <v>380</v>
      </c>
    </row>
    <row r="150" spans="1:4" ht="12.75">
      <c r="A150" s="2">
        <v>10</v>
      </c>
      <c r="B150" s="1" t="s">
        <v>395</v>
      </c>
      <c r="C150" s="2">
        <v>2014</v>
      </c>
      <c r="D150" s="51">
        <v>380</v>
      </c>
    </row>
    <row r="151" spans="1:4" ht="12.75">
      <c r="A151" s="2">
        <v>11</v>
      </c>
      <c r="B151" s="1" t="s">
        <v>395</v>
      </c>
      <c r="C151" s="2">
        <v>2014</v>
      </c>
      <c r="D151" s="51">
        <v>380</v>
      </c>
    </row>
    <row r="152" spans="1:4" ht="12.75">
      <c r="A152" s="2">
        <v>12</v>
      </c>
      <c r="B152" s="1" t="s">
        <v>395</v>
      </c>
      <c r="C152" s="2">
        <v>2014</v>
      </c>
      <c r="D152" s="51">
        <v>380</v>
      </c>
    </row>
    <row r="153" spans="1:4" ht="12.75">
      <c r="A153" s="2">
        <v>13</v>
      </c>
      <c r="B153" s="1" t="s">
        <v>395</v>
      </c>
      <c r="C153" s="2">
        <v>2014</v>
      </c>
      <c r="D153" s="51">
        <v>380</v>
      </c>
    </row>
    <row r="154" spans="1:4" ht="12.75">
      <c r="A154" s="2">
        <v>14</v>
      </c>
      <c r="B154" s="1" t="s">
        <v>395</v>
      </c>
      <c r="C154" s="2">
        <v>2014</v>
      </c>
      <c r="D154" s="51">
        <v>380</v>
      </c>
    </row>
    <row r="155" spans="1:4" ht="12.75">
      <c r="A155" s="2">
        <v>15</v>
      </c>
      <c r="B155" s="1" t="s">
        <v>395</v>
      </c>
      <c r="C155" s="2">
        <v>2014</v>
      </c>
      <c r="D155" s="51">
        <v>380</v>
      </c>
    </row>
    <row r="156" spans="1:4" ht="12.75">
      <c r="A156" s="2">
        <v>16</v>
      </c>
      <c r="B156" s="1" t="s">
        <v>395</v>
      </c>
      <c r="C156" s="2">
        <v>2014</v>
      </c>
      <c r="D156" s="51">
        <v>380</v>
      </c>
    </row>
    <row r="157" spans="1:4" ht="12.75">
      <c r="A157" s="2">
        <v>17</v>
      </c>
      <c r="B157" s="1" t="s">
        <v>395</v>
      </c>
      <c r="C157" s="2">
        <v>2014</v>
      </c>
      <c r="D157" s="51">
        <v>380</v>
      </c>
    </row>
    <row r="158" spans="1:4" ht="12.75">
      <c r="A158" s="2">
        <v>18</v>
      </c>
      <c r="B158" s="1" t="s">
        <v>395</v>
      </c>
      <c r="C158" s="2">
        <v>2014</v>
      </c>
      <c r="D158" s="51">
        <v>380</v>
      </c>
    </row>
    <row r="159" spans="1:4" ht="12.75">
      <c r="A159" s="2">
        <v>19</v>
      </c>
      <c r="B159" s="1" t="s">
        <v>395</v>
      </c>
      <c r="C159" s="2">
        <v>2014</v>
      </c>
      <c r="D159" s="51">
        <v>380</v>
      </c>
    </row>
    <row r="160" spans="1:4" ht="12.75">
      <c r="A160" s="2">
        <v>20</v>
      </c>
      <c r="B160" s="1" t="s">
        <v>395</v>
      </c>
      <c r="C160" s="2">
        <v>2014</v>
      </c>
      <c r="D160" s="51">
        <v>380</v>
      </c>
    </row>
    <row r="161" spans="1:4" ht="12.75">
      <c r="A161" s="2">
        <v>21</v>
      </c>
      <c r="B161" s="1" t="s">
        <v>395</v>
      </c>
      <c r="C161" s="2">
        <v>2014</v>
      </c>
      <c r="D161" s="51">
        <v>380</v>
      </c>
    </row>
    <row r="162" spans="1:4" ht="12.75">
      <c r="A162" s="2">
        <v>22</v>
      </c>
      <c r="B162" s="1" t="s">
        <v>395</v>
      </c>
      <c r="C162" s="2">
        <v>2014</v>
      </c>
      <c r="D162" s="51">
        <v>380</v>
      </c>
    </row>
    <row r="163" spans="1:4" ht="12.75">
      <c r="A163" s="2">
        <v>23</v>
      </c>
      <c r="B163" s="1" t="s">
        <v>398</v>
      </c>
      <c r="C163" s="2">
        <v>2014</v>
      </c>
      <c r="D163" s="51">
        <v>1495</v>
      </c>
    </row>
    <row r="164" spans="1:4" ht="12.75">
      <c r="A164" s="2">
        <v>24</v>
      </c>
      <c r="B164" s="1" t="s">
        <v>398</v>
      </c>
      <c r="C164" s="2">
        <v>2014</v>
      </c>
      <c r="D164" s="51">
        <v>1495</v>
      </c>
    </row>
    <row r="165" spans="1:4" ht="12.75">
      <c r="A165" s="2">
        <v>25</v>
      </c>
      <c r="B165" s="1" t="s">
        <v>398</v>
      </c>
      <c r="C165" s="2">
        <v>2014</v>
      </c>
      <c r="D165" s="51">
        <v>1495</v>
      </c>
    </row>
    <row r="166" spans="1:4" ht="12.75">
      <c r="A166" s="2">
        <v>26</v>
      </c>
      <c r="B166" s="1" t="s">
        <v>398</v>
      </c>
      <c r="C166" s="2">
        <v>2014</v>
      </c>
      <c r="D166" s="51">
        <v>1495</v>
      </c>
    </row>
    <row r="167" spans="1:4" ht="12.75">
      <c r="A167" s="2">
        <v>27</v>
      </c>
      <c r="B167" s="1" t="s">
        <v>398</v>
      </c>
      <c r="C167" s="2">
        <v>2014</v>
      </c>
      <c r="D167" s="51">
        <v>1495</v>
      </c>
    </row>
    <row r="168" spans="1:4" ht="12.75">
      <c r="A168" s="2">
        <v>28</v>
      </c>
      <c r="B168" s="1" t="s">
        <v>398</v>
      </c>
      <c r="C168" s="2">
        <v>2014</v>
      </c>
      <c r="D168" s="51">
        <v>1495</v>
      </c>
    </row>
    <row r="169" spans="1:4" ht="12.75">
      <c r="A169" s="2">
        <v>29</v>
      </c>
      <c r="B169" s="1" t="s">
        <v>398</v>
      </c>
      <c r="C169" s="2">
        <v>2014</v>
      </c>
      <c r="D169" s="51">
        <v>1495</v>
      </c>
    </row>
    <row r="170" spans="1:4" ht="12.75">
      <c r="A170" s="2">
        <v>30</v>
      </c>
      <c r="B170" s="1" t="s">
        <v>398</v>
      </c>
      <c r="C170" s="2">
        <v>2014</v>
      </c>
      <c r="D170" s="51">
        <v>1495</v>
      </c>
    </row>
    <row r="171" spans="1:4" ht="12.75">
      <c r="A171" s="2">
        <v>31</v>
      </c>
      <c r="B171" s="1" t="s">
        <v>398</v>
      </c>
      <c r="C171" s="2">
        <v>2014</v>
      </c>
      <c r="D171" s="51">
        <v>1495</v>
      </c>
    </row>
    <row r="172" spans="1:4" ht="12.75">
      <c r="A172" s="2">
        <v>32</v>
      </c>
      <c r="B172" s="1" t="s">
        <v>398</v>
      </c>
      <c r="C172" s="2">
        <v>2014</v>
      </c>
      <c r="D172" s="51">
        <v>1495</v>
      </c>
    </row>
    <row r="173" spans="1:4" ht="12.75">
      <c r="A173" s="2">
        <v>33</v>
      </c>
      <c r="B173" s="1" t="s">
        <v>398</v>
      </c>
      <c r="C173" s="2">
        <v>2014</v>
      </c>
      <c r="D173" s="51">
        <v>1495</v>
      </c>
    </row>
    <row r="174" spans="1:4" ht="12.75">
      <c r="A174" s="2">
        <v>34</v>
      </c>
      <c r="B174" s="14" t="s">
        <v>398</v>
      </c>
      <c r="C174" s="2">
        <v>2014</v>
      </c>
      <c r="D174" s="51">
        <v>1495</v>
      </c>
    </row>
    <row r="175" spans="1:4" ht="12.75">
      <c r="A175" s="2">
        <v>35</v>
      </c>
      <c r="B175" s="100" t="s">
        <v>399</v>
      </c>
      <c r="C175" s="2">
        <v>2015</v>
      </c>
      <c r="D175" s="51">
        <v>1310</v>
      </c>
    </row>
    <row r="176" spans="1:4" ht="12.75">
      <c r="A176" s="2">
        <v>36</v>
      </c>
      <c r="B176" s="1" t="s">
        <v>400</v>
      </c>
      <c r="C176" s="2">
        <v>2014</v>
      </c>
      <c r="D176" s="51">
        <v>2767</v>
      </c>
    </row>
    <row r="177" spans="1:4" ht="12.75">
      <c r="A177" s="2">
        <v>37</v>
      </c>
      <c r="B177" s="1" t="s">
        <v>401</v>
      </c>
      <c r="C177" s="2">
        <v>2016</v>
      </c>
      <c r="D177" s="51">
        <v>12078.72</v>
      </c>
    </row>
    <row r="178" spans="1:4" ht="12.75">
      <c r="A178" s="2">
        <v>38</v>
      </c>
      <c r="B178" s="1" t="s">
        <v>402</v>
      </c>
      <c r="C178" s="2">
        <v>2016</v>
      </c>
      <c r="D178" s="51">
        <v>4100</v>
      </c>
    </row>
    <row r="179" spans="1:4" ht="12.75">
      <c r="A179" s="2">
        <v>39</v>
      </c>
      <c r="B179" s="1" t="s">
        <v>403</v>
      </c>
      <c r="C179" s="2">
        <v>2016</v>
      </c>
      <c r="D179" s="51">
        <v>1420</v>
      </c>
    </row>
    <row r="180" spans="1:4" ht="12.75">
      <c r="A180" s="2">
        <v>40</v>
      </c>
      <c r="B180" s="1" t="s">
        <v>404</v>
      </c>
      <c r="C180" s="2">
        <v>2016</v>
      </c>
      <c r="D180" s="51">
        <v>14150.75</v>
      </c>
    </row>
    <row r="181" spans="1:4" ht="12.75">
      <c r="A181" s="2">
        <v>41</v>
      </c>
      <c r="B181" s="1" t="s">
        <v>395</v>
      </c>
      <c r="C181" s="2">
        <v>2017</v>
      </c>
      <c r="D181" s="51">
        <v>509</v>
      </c>
    </row>
    <row r="182" spans="1:4" ht="12.75">
      <c r="A182" s="2">
        <v>42</v>
      </c>
      <c r="B182" s="1" t="s">
        <v>405</v>
      </c>
      <c r="C182" s="2">
        <v>2017</v>
      </c>
      <c r="D182" s="51">
        <v>2450</v>
      </c>
    </row>
    <row r="183" spans="1:6" s="3" customFormat="1" ht="12.75" customHeight="1">
      <c r="A183" s="196" t="s">
        <v>0</v>
      </c>
      <c r="B183" s="197"/>
      <c r="C183" s="198"/>
      <c r="D183" s="108">
        <f>SUM(D145:D182)</f>
        <v>70780.47</v>
      </c>
      <c r="F183" s="8"/>
    </row>
    <row r="184" spans="1:6" s="3" customFormat="1" ht="12.75">
      <c r="A184" s="191" t="s">
        <v>119</v>
      </c>
      <c r="B184" s="191"/>
      <c r="C184" s="191"/>
      <c r="D184" s="191"/>
      <c r="F184" s="8"/>
    </row>
    <row r="185" spans="1:6" s="3" customFormat="1" ht="12.75">
      <c r="A185" s="2">
        <v>1</v>
      </c>
      <c r="B185" s="48" t="s">
        <v>432</v>
      </c>
      <c r="C185" s="49">
        <v>2013</v>
      </c>
      <c r="D185" s="147">
        <v>2700</v>
      </c>
      <c r="F185" s="8"/>
    </row>
    <row r="186" spans="1:4" s="3" customFormat="1" ht="12.75">
      <c r="A186" s="2">
        <v>2</v>
      </c>
      <c r="B186" s="1" t="s">
        <v>433</v>
      </c>
      <c r="C186" s="49">
        <v>2013</v>
      </c>
      <c r="D186" s="131">
        <v>3075</v>
      </c>
    </row>
    <row r="187" spans="1:4" s="3" customFormat="1" ht="12.75">
      <c r="A187" s="2">
        <v>3</v>
      </c>
      <c r="B187" s="1" t="s">
        <v>434</v>
      </c>
      <c r="C187" s="49">
        <v>2013</v>
      </c>
      <c r="D187" s="131">
        <v>2337</v>
      </c>
    </row>
    <row r="188" spans="1:4" s="3" customFormat="1" ht="12.75">
      <c r="A188" s="2">
        <v>4</v>
      </c>
      <c r="B188" s="1" t="s">
        <v>435</v>
      </c>
      <c r="C188" s="49">
        <v>2013</v>
      </c>
      <c r="D188" s="131">
        <v>4720</v>
      </c>
    </row>
    <row r="189" spans="1:4" s="3" customFormat="1" ht="12.75">
      <c r="A189" s="2">
        <v>5</v>
      </c>
      <c r="B189" s="1" t="s">
        <v>436</v>
      </c>
      <c r="C189" s="49">
        <v>2013</v>
      </c>
      <c r="D189" s="131">
        <v>25900.05</v>
      </c>
    </row>
    <row r="190" spans="1:4" s="3" customFormat="1" ht="12.75">
      <c r="A190" s="2">
        <v>6</v>
      </c>
      <c r="B190" s="1" t="s">
        <v>437</v>
      </c>
      <c r="C190" s="2">
        <v>2014</v>
      </c>
      <c r="D190" s="131">
        <v>15000</v>
      </c>
    </row>
    <row r="191" spans="1:4" s="3" customFormat="1" ht="12.75">
      <c r="A191" s="2">
        <v>7</v>
      </c>
      <c r="B191" s="1" t="s">
        <v>438</v>
      </c>
      <c r="C191" s="2">
        <v>2014</v>
      </c>
      <c r="D191" s="131">
        <v>3480</v>
      </c>
    </row>
    <row r="192" spans="1:4" s="3" customFormat="1" ht="12.75">
      <c r="A192" s="2">
        <v>8</v>
      </c>
      <c r="B192" s="1" t="s">
        <v>439</v>
      </c>
      <c r="C192" s="2">
        <v>2014</v>
      </c>
      <c r="D192" s="131">
        <v>2380</v>
      </c>
    </row>
    <row r="193" spans="1:4" s="3" customFormat="1" ht="12.75">
      <c r="A193" s="2">
        <v>9</v>
      </c>
      <c r="B193" s="1" t="s">
        <v>440</v>
      </c>
      <c r="C193" s="2">
        <v>2014</v>
      </c>
      <c r="D193" s="131">
        <v>1800</v>
      </c>
    </row>
    <row r="194" spans="1:4" s="3" customFormat="1" ht="12.75">
      <c r="A194" s="2">
        <v>10</v>
      </c>
      <c r="B194" s="1" t="s">
        <v>441</v>
      </c>
      <c r="C194" s="2">
        <v>2014</v>
      </c>
      <c r="D194" s="131">
        <v>2260</v>
      </c>
    </row>
    <row r="195" spans="1:4" s="3" customFormat="1" ht="12.75">
      <c r="A195" s="2">
        <v>11</v>
      </c>
      <c r="B195" s="1" t="s">
        <v>442</v>
      </c>
      <c r="C195" s="2">
        <v>2015</v>
      </c>
      <c r="D195" s="131">
        <v>1769.99</v>
      </c>
    </row>
    <row r="196" spans="1:4" s="3" customFormat="1" ht="12.75">
      <c r="A196" s="2">
        <v>12</v>
      </c>
      <c r="B196" s="1" t="s">
        <v>443</v>
      </c>
      <c r="C196" s="2">
        <v>2015</v>
      </c>
      <c r="D196" s="131">
        <v>680</v>
      </c>
    </row>
    <row r="197" spans="1:4" s="3" customFormat="1" ht="12.75">
      <c r="A197" s="2">
        <v>13</v>
      </c>
      <c r="B197" s="1" t="s">
        <v>444</v>
      </c>
      <c r="C197" s="2">
        <v>2015</v>
      </c>
      <c r="D197" s="131">
        <v>1539.85</v>
      </c>
    </row>
    <row r="198" spans="1:4" s="3" customFormat="1" ht="12.75">
      <c r="A198" s="2">
        <v>14</v>
      </c>
      <c r="B198" s="1" t="s">
        <v>445</v>
      </c>
      <c r="C198" s="2">
        <v>2015</v>
      </c>
      <c r="D198" s="131">
        <v>1500</v>
      </c>
    </row>
    <row r="199" spans="1:4" s="3" customFormat="1" ht="12.75">
      <c r="A199" s="2">
        <v>15</v>
      </c>
      <c r="B199" s="1" t="s">
        <v>446</v>
      </c>
      <c r="C199" s="2">
        <v>2015</v>
      </c>
      <c r="D199" s="131">
        <v>6990</v>
      </c>
    </row>
    <row r="200" spans="1:4" s="3" customFormat="1" ht="12.75">
      <c r="A200" s="2">
        <v>16</v>
      </c>
      <c r="B200" s="1" t="s">
        <v>447</v>
      </c>
      <c r="C200" s="2">
        <v>2015</v>
      </c>
      <c r="D200" s="131">
        <v>700</v>
      </c>
    </row>
    <row r="201" spans="1:4" s="3" customFormat="1" ht="12.75">
      <c r="A201" s="2">
        <v>17</v>
      </c>
      <c r="B201" s="1" t="s">
        <v>448</v>
      </c>
      <c r="C201" s="2">
        <v>2015</v>
      </c>
      <c r="D201" s="131">
        <v>3289.99</v>
      </c>
    </row>
    <row r="202" spans="1:4" s="3" customFormat="1" ht="12.75">
      <c r="A202" s="2">
        <v>18</v>
      </c>
      <c r="B202" s="1" t="s">
        <v>449</v>
      </c>
      <c r="C202" s="2">
        <v>2015</v>
      </c>
      <c r="D202" s="131">
        <v>2690.01</v>
      </c>
    </row>
    <row r="203" spans="1:4" s="3" customFormat="1" ht="12.75">
      <c r="A203" s="2">
        <v>19</v>
      </c>
      <c r="B203" s="1" t="s">
        <v>450</v>
      </c>
      <c r="C203" s="2">
        <v>2015</v>
      </c>
      <c r="D203" s="131">
        <v>4249.01</v>
      </c>
    </row>
    <row r="204" spans="1:4" s="3" customFormat="1" ht="12.75">
      <c r="A204" s="2">
        <v>20</v>
      </c>
      <c r="B204" s="1" t="s">
        <v>451</v>
      </c>
      <c r="C204" s="2">
        <v>2017</v>
      </c>
      <c r="D204" s="131">
        <v>1626.02</v>
      </c>
    </row>
    <row r="205" spans="1:4" s="7" customFormat="1" ht="12.75">
      <c r="A205" s="196" t="s">
        <v>0</v>
      </c>
      <c r="B205" s="197"/>
      <c r="C205" s="198"/>
      <c r="D205" s="105">
        <f>SUM(D185:D204)</f>
        <v>88686.92000000001</v>
      </c>
    </row>
    <row r="206" spans="1:4" s="7" customFormat="1" ht="12.75">
      <c r="A206" s="191" t="s">
        <v>123</v>
      </c>
      <c r="B206" s="191"/>
      <c r="C206" s="191"/>
      <c r="D206" s="191"/>
    </row>
    <row r="207" spans="1:4" s="7" customFormat="1" ht="12.75">
      <c r="A207" s="2">
        <v>1</v>
      </c>
      <c r="B207" s="48" t="s">
        <v>469</v>
      </c>
      <c r="C207" s="49">
        <v>2013</v>
      </c>
      <c r="D207" s="128">
        <v>398</v>
      </c>
    </row>
    <row r="208" spans="1:4" s="7" customFormat="1" ht="12.75">
      <c r="A208" s="2">
        <v>2</v>
      </c>
      <c r="B208" s="48" t="s">
        <v>470</v>
      </c>
      <c r="C208" s="49">
        <v>2014</v>
      </c>
      <c r="D208" s="128">
        <v>1489</v>
      </c>
    </row>
    <row r="209" spans="1:4" s="7" customFormat="1" ht="12.75">
      <c r="A209" s="2">
        <v>3</v>
      </c>
      <c r="B209" s="1" t="s">
        <v>471</v>
      </c>
      <c r="C209" s="2">
        <v>2015</v>
      </c>
      <c r="D209" s="63">
        <v>3000</v>
      </c>
    </row>
    <row r="210" spans="1:4" s="7" customFormat="1" ht="12.75">
      <c r="A210" s="2">
        <v>4</v>
      </c>
      <c r="B210" s="1" t="s">
        <v>472</v>
      </c>
      <c r="C210" s="2">
        <v>2015</v>
      </c>
      <c r="D210" s="63">
        <v>355</v>
      </c>
    </row>
    <row r="211" spans="1:4" s="7" customFormat="1" ht="12.75">
      <c r="A211" s="2">
        <v>5</v>
      </c>
      <c r="B211" s="1" t="s">
        <v>473</v>
      </c>
      <c r="C211" s="2">
        <v>2015</v>
      </c>
      <c r="D211" s="63">
        <v>489</v>
      </c>
    </row>
    <row r="212" spans="1:4" s="7" customFormat="1" ht="12.75">
      <c r="A212" s="2">
        <v>6</v>
      </c>
      <c r="B212" s="1" t="s">
        <v>469</v>
      </c>
      <c r="C212" s="2">
        <v>2015</v>
      </c>
      <c r="D212" s="63">
        <v>305</v>
      </c>
    </row>
    <row r="213" spans="1:4" s="7" customFormat="1" ht="12.75">
      <c r="A213" s="2">
        <v>7</v>
      </c>
      <c r="B213" s="1" t="s">
        <v>474</v>
      </c>
      <c r="C213" s="2">
        <v>2016</v>
      </c>
      <c r="D213" s="63">
        <v>559.55</v>
      </c>
    </row>
    <row r="214" spans="1:4" s="7" customFormat="1" ht="13.5" customHeight="1">
      <c r="A214" s="196" t="s">
        <v>0</v>
      </c>
      <c r="B214" s="197"/>
      <c r="C214" s="198"/>
      <c r="D214" s="109">
        <f>SUM(D207:D213)</f>
        <v>6595.55</v>
      </c>
    </row>
    <row r="215" spans="1:4" s="7" customFormat="1" ht="14.25" customHeight="1">
      <c r="A215" s="191" t="s">
        <v>125</v>
      </c>
      <c r="B215" s="191"/>
      <c r="C215" s="191"/>
      <c r="D215" s="191"/>
    </row>
    <row r="216" spans="1:4" s="7" customFormat="1" ht="12.75">
      <c r="A216" s="2">
        <v>1</v>
      </c>
      <c r="B216" s="1" t="s">
        <v>493</v>
      </c>
      <c r="C216" s="117">
        <v>2013</v>
      </c>
      <c r="D216" s="63">
        <v>814</v>
      </c>
    </row>
    <row r="217" spans="1:4" s="7" customFormat="1" ht="12.75">
      <c r="A217" s="2">
        <v>2</v>
      </c>
      <c r="B217" s="1" t="s">
        <v>494</v>
      </c>
      <c r="C217" s="117">
        <v>2013</v>
      </c>
      <c r="D217" s="63">
        <v>480</v>
      </c>
    </row>
    <row r="218" spans="1:4" s="7" customFormat="1" ht="12.75">
      <c r="A218" s="2">
        <v>3</v>
      </c>
      <c r="B218" s="1" t="s">
        <v>495</v>
      </c>
      <c r="C218" s="117">
        <v>2013</v>
      </c>
      <c r="D218" s="63">
        <v>395</v>
      </c>
    </row>
    <row r="219" spans="1:4" s="7" customFormat="1" ht="12.75">
      <c r="A219" s="2">
        <v>4</v>
      </c>
      <c r="B219" s="1" t="s">
        <v>495</v>
      </c>
      <c r="C219" s="117">
        <v>2014</v>
      </c>
      <c r="D219" s="63">
        <v>679</v>
      </c>
    </row>
    <row r="220" spans="1:4" s="7" customFormat="1" ht="12.75">
      <c r="A220" s="2">
        <v>5</v>
      </c>
      <c r="B220" s="1" t="s">
        <v>496</v>
      </c>
      <c r="C220" s="117">
        <v>2015</v>
      </c>
      <c r="D220" s="63">
        <v>360</v>
      </c>
    </row>
    <row r="221" spans="1:4" s="7" customFormat="1" ht="12.75">
      <c r="A221" s="2">
        <v>6</v>
      </c>
      <c r="B221" s="1" t="s">
        <v>497</v>
      </c>
      <c r="C221" s="117">
        <v>2015</v>
      </c>
      <c r="D221" s="63">
        <v>399</v>
      </c>
    </row>
    <row r="222" spans="1:4" s="7" customFormat="1" ht="12.75">
      <c r="A222" s="2">
        <v>7</v>
      </c>
      <c r="B222" s="1" t="s">
        <v>355</v>
      </c>
      <c r="C222" s="117">
        <v>2015</v>
      </c>
      <c r="D222" s="63">
        <v>1829</v>
      </c>
    </row>
    <row r="223" spans="1:4" s="7" customFormat="1" ht="12.75">
      <c r="A223" s="2">
        <v>8</v>
      </c>
      <c r="B223" s="1" t="s">
        <v>498</v>
      </c>
      <c r="C223" s="117">
        <v>2016</v>
      </c>
      <c r="D223" s="63">
        <v>635</v>
      </c>
    </row>
    <row r="224" spans="1:4" s="7" customFormat="1" ht="12.75">
      <c r="A224" s="2">
        <v>9</v>
      </c>
      <c r="B224" s="1" t="s">
        <v>499</v>
      </c>
      <c r="C224" s="2">
        <v>2017</v>
      </c>
      <c r="D224" s="131">
        <v>2236</v>
      </c>
    </row>
    <row r="225" spans="1:4" s="7" customFormat="1" ht="12.75">
      <c r="A225" s="2">
        <v>10</v>
      </c>
      <c r="B225" s="1" t="s">
        <v>499</v>
      </c>
      <c r="C225" s="117">
        <v>2017</v>
      </c>
      <c r="D225" s="63">
        <v>2196</v>
      </c>
    </row>
    <row r="226" spans="1:4" s="3" customFormat="1" ht="12.75">
      <c r="A226" s="196" t="s">
        <v>0</v>
      </c>
      <c r="B226" s="197"/>
      <c r="C226" s="198"/>
      <c r="D226" s="110">
        <f>SUM(D216:D225)</f>
        <v>10023</v>
      </c>
    </row>
    <row r="227" spans="1:4" s="3" customFormat="1" ht="12.75">
      <c r="A227" s="191" t="s">
        <v>128</v>
      </c>
      <c r="B227" s="191"/>
      <c r="C227" s="191"/>
      <c r="D227" s="191"/>
    </row>
    <row r="228" spans="1:4" s="3" customFormat="1" ht="12.75">
      <c r="A228" s="2">
        <v>1</v>
      </c>
      <c r="B228" s="1" t="s">
        <v>586</v>
      </c>
      <c r="C228" s="2">
        <v>2013</v>
      </c>
      <c r="D228" s="63">
        <v>2000</v>
      </c>
    </row>
    <row r="229" spans="1:4" s="3" customFormat="1" ht="12.75">
      <c r="A229" s="2">
        <v>2</v>
      </c>
      <c r="B229" s="1" t="s">
        <v>587</v>
      </c>
      <c r="C229" s="2">
        <v>2013</v>
      </c>
      <c r="D229" s="63">
        <v>4800</v>
      </c>
    </row>
    <row r="230" spans="1:4" s="3" customFormat="1" ht="12.75">
      <c r="A230" s="2">
        <v>3</v>
      </c>
      <c r="B230" s="1" t="s">
        <v>588</v>
      </c>
      <c r="C230" s="2">
        <v>2013</v>
      </c>
      <c r="D230" s="63">
        <v>1200</v>
      </c>
    </row>
    <row r="231" spans="1:4" s="3" customFormat="1" ht="12.75">
      <c r="A231" s="2">
        <v>4</v>
      </c>
      <c r="B231" s="1" t="s">
        <v>589</v>
      </c>
      <c r="C231" s="2">
        <v>2015</v>
      </c>
      <c r="D231" s="63">
        <v>799</v>
      </c>
    </row>
    <row r="232" spans="1:4" s="3" customFormat="1" ht="12.75">
      <c r="A232" s="2">
        <v>5</v>
      </c>
      <c r="B232" s="1" t="s">
        <v>590</v>
      </c>
      <c r="C232" s="2">
        <v>2014</v>
      </c>
      <c r="D232" s="63">
        <v>897</v>
      </c>
    </row>
    <row r="233" spans="1:4" s="3" customFormat="1" ht="12.75">
      <c r="A233" s="196" t="s">
        <v>0</v>
      </c>
      <c r="B233" s="197"/>
      <c r="C233" s="198"/>
      <c r="D233" s="110">
        <f>SUM(D228:D232)</f>
        <v>9696</v>
      </c>
    </row>
    <row r="234" spans="1:4" s="7" customFormat="1" ht="12.75">
      <c r="A234" s="17"/>
      <c r="B234" s="18"/>
      <c r="C234" s="101"/>
      <c r="D234" s="111"/>
    </row>
    <row r="235" spans="1:4" s="7" customFormat="1" ht="12.75">
      <c r="A235" s="16"/>
      <c r="B235" s="15"/>
      <c r="C235" s="19"/>
      <c r="D235" s="112"/>
    </row>
    <row r="236" spans="1:4" s="7" customFormat="1" ht="22.5" customHeight="1">
      <c r="A236" s="192" t="s">
        <v>46</v>
      </c>
      <c r="B236" s="192"/>
      <c r="C236" s="192"/>
      <c r="D236" s="192"/>
    </row>
    <row r="237" spans="1:4" s="7" customFormat="1" ht="25.5">
      <c r="A237" s="37" t="s">
        <v>11</v>
      </c>
      <c r="B237" s="37" t="s">
        <v>12</v>
      </c>
      <c r="C237" s="37" t="s">
        <v>13</v>
      </c>
      <c r="D237" s="76" t="s">
        <v>14</v>
      </c>
    </row>
    <row r="238" spans="1:4" ht="12.75">
      <c r="A238" s="191" t="s">
        <v>90</v>
      </c>
      <c r="B238" s="191"/>
      <c r="C238" s="191"/>
      <c r="D238" s="191"/>
    </row>
    <row r="239" spans="1:4" s="7" customFormat="1" ht="12.75">
      <c r="A239" s="2">
        <v>1</v>
      </c>
      <c r="B239" s="1" t="s">
        <v>249</v>
      </c>
      <c r="C239" s="22">
        <v>2014</v>
      </c>
      <c r="D239" s="51">
        <v>2500</v>
      </c>
    </row>
    <row r="240" spans="1:4" s="7" customFormat="1" ht="12.75">
      <c r="A240" s="2">
        <v>2</v>
      </c>
      <c r="B240" s="1" t="s">
        <v>249</v>
      </c>
      <c r="C240" s="22">
        <v>2014</v>
      </c>
      <c r="D240" s="51">
        <v>2500</v>
      </c>
    </row>
    <row r="241" spans="1:4" s="7" customFormat="1" ht="12.75">
      <c r="A241" s="2">
        <v>3</v>
      </c>
      <c r="B241" s="1" t="s">
        <v>249</v>
      </c>
      <c r="C241" s="22">
        <v>2014</v>
      </c>
      <c r="D241" s="51">
        <v>2500</v>
      </c>
    </row>
    <row r="242" spans="1:4" s="7" customFormat="1" ht="12.75">
      <c r="A242" s="2">
        <v>4</v>
      </c>
      <c r="B242" s="1" t="s">
        <v>249</v>
      </c>
      <c r="C242" s="22">
        <v>2014</v>
      </c>
      <c r="D242" s="51">
        <v>2500</v>
      </c>
    </row>
    <row r="243" spans="1:4" s="7" customFormat="1" ht="12.75">
      <c r="A243" s="2">
        <v>5</v>
      </c>
      <c r="B243" s="1" t="s">
        <v>249</v>
      </c>
      <c r="C243" s="22">
        <v>2016</v>
      </c>
      <c r="D243" s="51">
        <v>2505</v>
      </c>
    </row>
    <row r="244" spans="1:4" s="7" customFormat="1" ht="12.75">
      <c r="A244" s="196" t="s">
        <v>0</v>
      </c>
      <c r="B244" s="197"/>
      <c r="C244" s="198"/>
      <c r="D244" s="105">
        <f>SUM(D239:D243)</f>
        <v>12505</v>
      </c>
    </row>
    <row r="245" spans="1:4" ht="13.5" customHeight="1">
      <c r="A245" s="191" t="s">
        <v>95</v>
      </c>
      <c r="B245" s="191"/>
      <c r="C245" s="191"/>
      <c r="D245" s="191"/>
    </row>
    <row r="246" spans="1:4" s="10" customFormat="1" ht="12.75">
      <c r="A246" s="2">
        <v>1</v>
      </c>
      <c r="B246" s="1" t="s">
        <v>284</v>
      </c>
      <c r="C246" s="2">
        <v>2013</v>
      </c>
      <c r="D246" s="51">
        <v>5360.46</v>
      </c>
    </row>
    <row r="247" spans="1:4" s="10" customFormat="1" ht="12.75">
      <c r="A247" s="2">
        <v>2</v>
      </c>
      <c r="B247" s="1" t="s">
        <v>285</v>
      </c>
      <c r="C247" s="2">
        <v>2014</v>
      </c>
      <c r="D247" s="51">
        <v>4071.3</v>
      </c>
    </row>
    <row r="248" spans="1:4" s="10" customFormat="1" ht="12.75">
      <c r="A248" s="2">
        <v>3</v>
      </c>
      <c r="B248" s="1" t="s">
        <v>286</v>
      </c>
      <c r="C248" s="2">
        <v>2015</v>
      </c>
      <c r="D248" s="51">
        <v>4428</v>
      </c>
    </row>
    <row r="249" spans="1:4" s="10" customFormat="1" ht="12.75">
      <c r="A249" s="2">
        <v>4</v>
      </c>
      <c r="B249" s="1" t="s">
        <v>287</v>
      </c>
      <c r="C249" s="2">
        <v>2016</v>
      </c>
      <c r="D249" s="51">
        <v>4182</v>
      </c>
    </row>
    <row r="250" spans="1:4" s="10" customFormat="1" ht="12.75">
      <c r="A250" s="2">
        <v>5</v>
      </c>
      <c r="B250" s="1" t="s">
        <v>287</v>
      </c>
      <c r="C250" s="2">
        <v>2016</v>
      </c>
      <c r="D250" s="51">
        <v>4182</v>
      </c>
    </row>
    <row r="251" spans="1:4" s="10" customFormat="1" ht="13.5" customHeight="1">
      <c r="A251" s="196" t="s">
        <v>0</v>
      </c>
      <c r="B251" s="197"/>
      <c r="C251" s="198"/>
      <c r="D251" s="105">
        <f>SUM(D246:D250)</f>
        <v>22223.760000000002</v>
      </c>
    </row>
    <row r="252" spans="1:4" s="10" customFormat="1" ht="13.5" customHeight="1">
      <c r="A252" s="191" t="s">
        <v>99</v>
      </c>
      <c r="B252" s="191"/>
      <c r="C252" s="191"/>
      <c r="D252" s="191"/>
    </row>
    <row r="253" spans="1:4" s="10" customFormat="1" ht="12.75" customHeight="1">
      <c r="A253" s="23">
        <v>1</v>
      </c>
      <c r="B253" s="1" t="s">
        <v>339</v>
      </c>
      <c r="C253" s="2">
        <v>2013</v>
      </c>
      <c r="D253" s="51">
        <v>1500</v>
      </c>
    </row>
    <row r="254" spans="1:4" s="10" customFormat="1" ht="12.75" customHeight="1">
      <c r="A254" s="23">
        <v>2</v>
      </c>
      <c r="B254" s="1" t="s">
        <v>339</v>
      </c>
      <c r="C254" s="2">
        <v>2013</v>
      </c>
      <c r="D254" s="51">
        <v>1450</v>
      </c>
    </row>
    <row r="255" spans="1:4" s="10" customFormat="1" ht="12.75" customHeight="1">
      <c r="A255" s="23">
        <v>3</v>
      </c>
      <c r="B255" s="1" t="s">
        <v>340</v>
      </c>
      <c r="C255" s="2">
        <v>2013</v>
      </c>
      <c r="D255" s="51">
        <v>492.98</v>
      </c>
    </row>
    <row r="256" spans="1:4" s="10" customFormat="1" ht="12.75" customHeight="1">
      <c r="A256" s="23">
        <v>4</v>
      </c>
      <c r="B256" s="1" t="s">
        <v>341</v>
      </c>
      <c r="C256" s="2">
        <v>2014</v>
      </c>
      <c r="D256" s="51">
        <v>1180</v>
      </c>
    </row>
    <row r="257" spans="1:4" s="10" customFormat="1" ht="12.75" customHeight="1">
      <c r="A257" s="23">
        <v>5</v>
      </c>
      <c r="B257" s="1" t="s">
        <v>342</v>
      </c>
      <c r="C257" s="2">
        <v>2014</v>
      </c>
      <c r="D257" s="51">
        <v>1157.98</v>
      </c>
    </row>
    <row r="258" spans="1:4" s="10" customFormat="1" ht="12.75" customHeight="1">
      <c r="A258" s="23">
        <v>6</v>
      </c>
      <c r="B258" s="1" t="s">
        <v>343</v>
      </c>
      <c r="C258" s="2">
        <v>2015</v>
      </c>
      <c r="D258" s="51">
        <v>1200</v>
      </c>
    </row>
    <row r="259" spans="1:4" s="10" customFormat="1" ht="12.75" customHeight="1">
      <c r="A259" s="23">
        <v>7</v>
      </c>
      <c r="B259" s="1" t="s">
        <v>344</v>
      </c>
      <c r="C259" s="2">
        <v>2015</v>
      </c>
      <c r="D259" s="51">
        <v>1119</v>
      </c>
    </row>
    <row r="260" spans="1:4" s="10" customFormat="1" ht="12.75" customHeight="1">
      <c r="A260" s="23">
        <v>8</v>
      </c>
      <c r="B260" s="1" t="s">
        <v>345</v>
      </c>
      <c r="C260" s="2" t="s">
        <v>346</v>
      </c>
      <c r="D260" s="51">
        <v>3352</v>
      </c>
    </row>
    <row r="261" spans="1:4" s="10" customFormat="1" ht="12.75" customHeight="1">
      <c r="A261" s="23">
        <v>9</v>
      </c>
      <c r="B261" s="1" t="s">
        <v>345</v>
      </c>
      <c r="C261" s="2">
        <v>2016</v>
      </c>
      <c r="D261" s="51">
        <v>1780</v>
      </c>
    </row>
    <row r="262" spans="1:4" s="10" customFormat="1" ht="13.5" customHeight="1">
      <c r="A262" s="196" t="s">
        <v>0</v>
      </c>
      <c r="B262" s="197"/>
      <c r="C262" s="198"/>
      <c r="D262" s="105">
        <f>SUM(D253:D261)</f>
        <v>13231.96</v>
      </c>
    </row>
    <row r="263" spans="1:4" s="10" customFormat="1" ht="13.5" customHeight="1">
      <c r="A263" s="191" t="s">
        <v>114</v>
      </c>
      <c r="B263" s="191"/>
      <c r="C263" s="191"/>
      <c r="D263" s="191"/>
    </row>
    <row r="264" spans="1:4" s="10" customFormat="1" ht="12.75">
      <c r="A264" s="2">
        <v>1</v>
      </c>
      <c r="B264" s="1" t="s">
        <v>406</v>
      </c>
      <c r="C264" s="2">
        <v>2015</v>
      </c>
      <c r="D264" s="63">
        <v>1930</v>
      </c>
    </row>
    <row r="265" spans="1:4" s="10" customFormat="1" ht="12.75">
      <c r="A265" s="2">
        <v>2</v>
      </c>
      <c r="B265" s="1" t="s">
        <v>407</v>
      </c>
      <c r="C265" s="2">
        <v>2015</v>
      </c>
      <c r="D265" s="63">
        <v>196</v>
      </c>
    </row>
    <row r="266" spans="1:4" s="10" customFormat="1" ht="12.75">
      <c r="A266" s="2">
        <v>3</v>
      </c>
      <c r="B266" s="1" t="s">
        <v>408</v>
      </c>
      <c r="C266" s="2">
        <v>2015</v>
      </c>
      <c r="D266" s="63">
        <v>1799.99</v>
      </c>
    </row>
    <row r="267" spans="1:4" s="10" customFormat="1" ht="12.75">
      <c r="A267" s="2">
        <v>4</v>
      </c>
      <c r="B267" s="1" t="s">
        <v>409</v>
      </c>
      <c r="C267" s="2">
        <v>2015</v>
      </c>
      <c r="D267" s="63">
        <v>1050.01</v>
      </c>
    </row>
    <row r="268" spans="1:4" s="10" customFormat="1" ht="12.75">
      <c r="A268" s="2">
        <v>5</v>
      </c>
      <c r="B268" s="1" t="s">
        <v>409</v>
      </c>
      <c r="C268" s="2">
        <v>2015</v>
      </c>
      <c r="D268" s="63">
        <v>1050.01</v>
      </c>
    </row>
    <row r="269" spans="1:4" s="10" customFormat="1" ht="12.75">
      <c r="A269" s="2">
        <v>6</v>
      </c>
      <c r="B269" s="1" t="s">
        <v>410</v>
      </c>
      <c r="C269" s="2">
        <v>2016</v>
      </c>
      <c r="D269" s="63">
        <v>1549</v>
      </c>
    </row>
    <row r="270" spans="1:4" s="7" customFormat="1" ht="12.75" customHeight="1">
      <c r="A270" s="196" t="s">
        <v>0</v>
      </c>
      <c r="B270" s="197"/>
      <c r="C270" s="198"/>
      <c r="D270" s="105">
        <f>SUM(D264:D269)</f>
        <v>7575.01</v>
      </c>
    </row>
    <row r="271" spans="1:4" s="7" customFormat="1" ht="12.75" customHeight="1">
      <c r="A271" s="191" t="s">
        <v>118</v>
      </c>
      <c r="B271" s="191"/>
      <c r="C271" s="191"/>
      <c r="D271" s="191"/>
    </row>
    <row r="272" spans="1:4" s="7" customFormat="1" ht="12.75">
      <c r="A272" s="2">
        <v>1</v>
      </c>
      <c r="B272" s="1" t="s">
        <v>452</v>
      </c>
      <c r="C272" s="2">
        <v>2013</v>
      </c>
      <c r="D272" s="131">
        <v>999.98</v>
      </c>
    </row>
    <row r="273" spans="1:4" s="7" customFormat="1" ht="12.75">
      <c r="A273" s="2">
        <v>2</v>
      </c>
      <c r="B273" s="1" t="s">
        <v>453</v>
      </c>
      <c r="C273" s="2">
        <v>2013</v>
      </c>
      <c r="D273" s="131">
        <v>395</v>
      </c>
    </row>
    <row r="274" spans="1:4" s="7" customFormat="1" ht="12.75">
      <c r="A274" s="2">
        <v>3</v>
      </c>
      <c r="B274" s="1" t="s">
        <v>454</v>
      </c>
      <c r="C274" s="2">
        <v>2013</v>
      </c>
      <c r="D274" s="131">
        <v>2700</v>
      </c>
    </row>
    <row r="275" spans="1:4" s="7" customFormat="1" ht="12.75">
      <c r="A275" s="2">
        <v>4</v>
      </c>
      <c r="B275" s="1" t="s">
        <v>455</v>
      </c>
      <c r="C275" s="2">
        <v>2013</v>
      </c>
      <c r="D275" s="131">
        <v>4560</v>
      </c>
    </row>
    <row r="276" spans="1:4" s="7" customFormat="1" ht="12.75">
      <c r="A276" s="2">
        <v>5</v>
      </c>
      <c r="B276" s="1" t="s">
        <v>456</v>
      </c>
      <c r="C276" s="2">
        <v>2014</v>
      </c>
      <c r="D276" s="131">
        <v>2650</v>
      </c>
    </row>
    <row r="277" spans="1:4" s="7" customFormat="1" ht="12.75">
      <c r="A277" s="2">
        <v>6</v>
      </c>
      <c r="B277" s="1" t="s">
        <v>457</v>
      </c>
      <c r="C277" s="2">
        <v>2014</v>
      </c>
      <c r="D277" s="131">
        <v>1290</v>
      </c>
    </row>
    <row r="278" spans="1:4" s="7" customFormat="1" ht="12.75">
      <c r="A278" s="2">
        <v>7</v>
      </c>
      <c r="B278" s="1" t="s">
        <v>458</v>
      </c>
      <c r="C278" s="2">
        <v>2014</v>
      </c>
      <c r="D278" s="131">
        <v>1780</v>
      </c>
    </row>
    <row r="279" spans="1:4" s="7" customFormat="1" ht="12.75">
      <c r="A279" s="2">
        <v>8</v>
      </c>
      <c r="B279" s="1" t="s">
        <v>458</v>
      </c>
      <c r="C279" s="2">
        <v>2014</v>
      </c>
      <c r="D279" s="131">
        <v>420</v>
      </c>
    </row>
    <row r="280" spans="1:4" s="7" customFormat="1" ht="12.75">
      <c r="A280" s="2">
        <v>9</v>
      </c>
      <c r="B280" s="1" t="s">
        <v>459</v>
      </c>
      <c r="C280" s="2">
        <v>2014</v>
      </c>
      <c r="D280" s="131">
        <v>475</v>
      </c>
    </row>
    <row r="281" spans="1:4" s="7" customFormat="1" ht="12.75">
      <c r="A281" s="2">
        <v>10</v>
      </c>
      <c r="B281" s="1" t="s">
        <v>460</v>
      </c>
      <c r="C281" s="2">
        <v>2014</v>
      </c>
      <c r="D281" s="131">
        <v>3570</v>
      </c>
    </row>
    <row r="282" spans="1:4" s="7" customFormat="1" ht="12.75">
      <c r="A282" s="2">
        <v>11</v>
      </c>
      <c r="B282" s="1" t="s">
        <v>461</v>
      </c>
      <c r="C282" s="2">
        <v>2014</v>
      </c>
      <c r="D282" s="131">
        <v>1190</v>
      </c>
    </row>
    <row r="283" spans="1:4" s="7" customFormat="1" ht="12.75">
      <c r="A283" s="2">
        <v>12</v>
      </c>
      <c r="B283" s="1" t="s">
        <v>462</v>
      </c>
      <c r="C283" s="2">
        <v>2015</v>
      </c>
      <c r="D283" s="131">
        <v>2899</v>
      </c>
    </row>
    <row r="284" spans="1:4" s="7" customFormat="1" ht="12.75">
      <c r="A284" s="2">
        <v>13</v>
      </c>
      <c r="B284" s="1" t="s">
        <v>463</v>
      </c>
      <c r="C284" s="2">
        <v>2015</v>
      </c>
      <c r="D284" s="131">
        <v>1482.83</v>
      </c>
    </row>
    <row r="285" spans="1:4" s="7" customFormat="1" ht="12.75">
      <c r="A285" s="2">
        <v>14</v>
      </c>
      <c r="B285" s="1" t="s">
        <v>464</v>
      </c>
      <c r="C285" s="2">
        <v>2015</v>
      </c>
      <c r="D285" s="131">
        <v>1299</v>
      </c>
    </row>
    <row r="286" spans="1:4" s="7" customFormat="1" ht="12.75">
      <c r="A286" s="2">
        <v>15</v>
      </c>
      <c r="B286" s="1" t="s">
        <v>465</v>
      </c>
      <c r="C286" s="2">
        <v>2015</v>
      </c>
      <c r="D286" s="131">
        <v>1179</v>
      </c>
    </row>
    <row r="287" spans="1:4" s="7" customFormat="1" ht="12.75">
      <c r="A287" s="2">
        <v>16</v>
      </c>
      <c r="B287" s="1" t="s">
        <v>466</v>
      </c>
      <c r="C287" s="2">
        <v>2015</v>
      </c>
      <c r="D287" s="131">
        <v>1399</v>
      </c>
    </row>
    <row r="288" spans="1:4" s="7" customFormat="1" ht="12.75">
      <c r="A288" s="2">
        <v>17</v>
      </c>
      <c r="B288" s="1" t="s">
        <v>467</v>
      </c>
      <c r="C288" s="2">
        <v>2015</v>
      </c>
      <c r="D288" s="131">
        <v>200</v>
      </c>
    </row>
    <row r="289" spans="1:4" s="7" customFormat="1" ht="12.75">
      <c r="A289" s="2">
        <v>18</v>
      </c>
      <c r="B289" s="1" t="s">
        <v>468</v>
      </c>
      <c r="C289" s="2">
        <v>2016</v>
      </c>
      <c r="D289" s="131">
        <v>5000</v>
      </c>
    </row>
    <row r="290" spans="1:4" ht="12.75">
      <c r="A290" s="196" t="s">
        <v>0</v>
      </c>
      <c r="B290" s="197"/>
      <c r="C290" s="198"/>
      <c r="D290" s="105">
        <f>SUM(D272:D289)</f>
        <v>33488.81</v>
      </c>
    </row>
    <row r="291" spans="1:4" ht="12.75">
      <c r="A291" s="191" t="s">
        <v>122</v>
      </c>
      <c r="B291" s="191"/>
      <c r="C291" s="191"/>
      <c r="D291" s="191"/>
    </row>
    <row r="292" spans="1:4" ht="12.75">
      <c r="A292" s="2">
        <v>1</v>
      </c>
      <c r="B292" s="1" t="s">
        <v>475</v>
      </c>
      <c r="C292" s="2">
        <v>2013</v>
      </c>
      <c r="D292" s="63">
        <v>2065</v>
      </c>
    </row>
    <row r="293" spans="1:4" ht="12.75">
      <c r="A293" s="2">
        <v>2</v>
      </c>
      <c r="B293" s="1" t="s">
        <v>476</v>
      </c>
      <c r="C293" s="2">
        <v>2013</v>
      </c>
      <c r="D293" s="63">
        <v>410</v>
      </c>
    </row>
    <row r="294" spans="1:4" ht="12.75">
      <c r="A294" s="2">
        <v>2</v>
      </c>
      <c r="B294" s="1" t="s">
        <v>477</v>
      </c>
      <c r="C294" s="2">
        <v>2016</v>
      </c>
      <c r="D294" s="63">
        <v>1249</v>
      </c>
    </row>
    <row r="295" spans="1:4" s="11" customFormat="1" ht="12.75">
      <c r="A295" s="196" t="s">
        <v>0</v>
      </c>
      <c r="B295" s="197"/>
      <c r="C295" s="198"/>
      <c r="D295" s="105">
        <f>SUM(D292:D294)</f>
        <v>3724</v>
      </c>
    </row>
    <row r="296" spans="1:4" s="7" customFormat="1" ht="12.75">
      <c r="A296" s="13"/>
      <c r="B296" s="13"/>
      <c r="C296" s="103"/>
      <c r="D296" s="113"/>
    </row>
    <row r="297" spans="1:4" s="7" customFormat="1" ht="12.75">
      <c r="A297" s="13"/>
      <c r="B297" s="13"/>
      <c r="C297" s="103"/>
      <c r="D297" s="113"/>
    </row>
    <row r="298" spans="1:4" s="7" customFormat="1" ht="12.75">
      <c r="A298" s="13"/>
      <c r="B298" s="199" t="s">
        <v>15</v>
      </c>
      <c r="C298" s="199"/>
      <c r="D298" s="114">
        <f>D78+D87+D117+D129+D139+D143+D183+D205+D214+D226+D233</f>
        <v>608875.24</v>
      </c>
    </row>
    <row r="299" spans="1:4" s="7" customFormat="1" ht="12.75">
      <c r="A299" s="13"/>
      <c r="B299" s="199" t="s">
        <v>16</v>
      </c>
      <c r="C299" s="199"/>
      <c r="D299" s="114">
        <f>D295+D290+D270+D262+D251+D244</f>
        <v>92748.54000000001</v>
      </c>
    </row>
    <row r="300" spans="1:4" s="7" customFormat="1" ht="12.75">
      <c r="A300" s="13"/>
      <c r="B300" s="13"/>
      <c r="C300" s="103"/>
      <c r="D300" s="113"/>
    </row>
    <row r="301" spans="1:4" s="7" customFormat="1" ht="12.75">
      <c r="A301" s="13"/>
      <c r="B301" s="13"/>
      <c r="C301" s="103"/>
      <c r="D301" s="113"/>
    </row>
    <row r="302" spans="1:4" s="7" customFormat="1" ht="12.75">
      <c r="A302" s="13"/>
      <c r="B302" s="13"/>
      <c r="C302" s="103"/>
      <c r="D302" s="113"/>
    </row>
    <row r="303" spans="1:4" s="7" customFormat="1" ht="12.75">
      <c r="A303" s="13"/>
      <c r="B303" s="13"/>
      <c r="C303" s="103"/>
      <c r="D303" s="113"/>
    </row>
    <row r="304" spans="1:4" s="7" customFormat="1" ht="12.75">
      <c r="A304" s="13"/>
      <c r="B304" s="13"/>
      <c r="C304" s="103"/>
      <c r="D304" s="113"/>
    </row>
    <row r="305" spans="1:4" s="7" customFormat="1" ht="12.75">
      <c r="A305" s="13"/>
      <c r="B305" s="13"/>
      <c r="C305" s="103"/>
      <c r="D305" s="113"/>
    </row>
    <row r="306" spans="1:4" s="7" customFormat="1" ht="12.75">
      <c r="A306" s="13"/>
      <c r="B306" s="13"/>
      <c r="C306" s="103"/>
      <c r="D306" s="113"/>
    </row>
    <row r="307" spans="1:4" s="7" customFormat="1" ht="12.75">
      <c r="A307" s="13"/>
      <c r="B307" s="13"/>
      <c r="C307" s="103"/>
      <c r="D307" s="113"/>
    </row>
    <row r="308" spans="1:4" s="7" customFormat="1" ht="12.75">
      <c r="A308" s="13"/>
      <c r="B308" s="13"/>
      <c r="C308" s="103"/>
      <c r="D308" s="113"/>
    </row>
    <row r="309" spans="1:4" s="7" customFormat="1" ht="12.75">
      <c r="A309" s="13"/>
      <c r="B309" s="13"/>
      <c r="C309" s="103"/>
      <c r="D309" s="113"/>
    </row>
    <row r="310" spans="1:4" s="7" customFormat="1" ht="12.75">
      <c r="A310" s="13"/>
      <c r="B310" s="13"/>
      <c r="C310" s="103"/>
      <c r="D310" s="113"/>
    </row>
    <row r="311" spans="1:4" s="7" customFormat="1" ht="12.75">
      <c r="A311" s="13"/>
      <c r="B311" s="13"/>
      <c r="C311" s="103"/>
      <c r="D311" s="113"/>
    </row>
    <row r="312" spans="1:4" s="7" customFormat="1" ht="12.75">
      <c r="A312" s="13"/>
      <c r="B312" s="13"/>
      <c r="C312" s="103"/>
      <c r="D312" s="113"/>
    </row>
    <row r="313" spans="1:4" s="7" customFormat="1" ht="14.25" customHeight="1">
      <c r="A313" s="13"/>
      <c r="B313" s="13"/>
      <c r="C313" s="103"/>
      <c r="D313" s="113"/>
    </row>
    <row r="314" spans="1:4" ht="12.75">
      <c r="A314" s="13"/>
      <c r="C314" s="103"/>
      <c r="D314" s="113"/>
    </row>
    <row r="315" spans="1:4" s="10" customFormat="1" ht="12.75">
      <c r="A315" s="13"/>
      <c r="B315" s="13"/>
      <c r="C315" s="103"/>
      <c r="D315" s="113"/>
    </row>
    <row r="316" spans="1:4" s="10" customFormat="1" ht="12.75">
      <c r="A316" s="13"/>
      <c r="B316" s="13"/>
      <c r="C316" s="103"/>
      <c r="D316" s="113"/>
    </row>
    <row r="317" spans="1:4" s="10" customFormat="1" ht="18" customHeight="1">
      <c r="A317" s="13"/>
      <c r="B317" s="13"/>
      <c r="C317" s="103"/>
      <c r="D317" s="113"/>
    </row>
    <row r="318" spans="1:4" ht="12.75">
      <c r="A318" s="13"/>
      <c r="C318" s="103"/>
      <c r="D318" s="113"/>
    </row>
    <row r="319" spans="1:4" s="3" customFormat="1" ht="12.75">
      <c r="A319" s="13"/>
      <c r="B319" s="13"/>
      <c r="C319" s="103"/>
      <c r="D319" s="113"/>
    </row>
    <row r="320" spans="1:4" s="3" customFormat="1" ht="12.75">
      <c r="A320" s="13"/>
      <c r="B320" s="13"/>
      <c r="C320" s="103"/>
      <c r="D320" s="113"/>
    </row>
    <row r="321" spans="1:4" ht="12.75">
      <c r="A321" s="13"/>
      <c r="C321" s="103"/>
      <c r="D321" s="113"/>
    </row>
    <row r="322" spans="1:4" s="7" customFormat="1" ht="12.75">
      <c r="A322" s="13"/>
      <c r="B322" s="13"/>
      <c r="C322" s="103"/>
      <c r="D322" s="113"/>
    </row>
    <row r="323" spans="1:4" s="7" customFormat="1" ht="12.75">
      <c r="A323" s="13"/>
      <c r="B323" s="13"/>
      <c r="C323" s="103"/>
      <c r="D323" s="113"/>
    </row>
    <row r="324" spans="1:4" s="7" customFormat="1" ht="12.75">
      <c r="A324" s="13"/>
      <c r="B324" s="13"/>
      <c r="C324" s="103"/>
      <c r="D324" s="113"/>
    </row>
    <row r="325" spans="1:4" s="7" customFormat="1" ht="12.75">
      <c r="A325" s="13"/>
      <c r="B325" s="13"/>
      <c r="C325" s="103"/>
      <c r="D325" s="113"/>
    </row>
    <row r="326" spans="1:4" s="7" customFormat="1" ht="12.75">
      <c r="A326" s="13"/>
      <c r="B326" s="13"/>
      <c r="C326" s="103"/>
      <c r="D326" s="113"/>
    </row>
    <row r="327" spans="1:4" s="7" customFormat="1" ht="12.75">
      <c r="A327" s="13"/>
      <c r="B327" s="13"/>
      <c r="C327" s="103"/>
      <c r="D327" s="113"/>
    </row>
    <row r="328" spans="1:4" s="7" customFormat="1" ht="12.75">
      <c r="A328" s="13"/>
      <c r="B328" s="13"/>
      <c r="C328" s="103"/>
      <c r="D328" s="113"/>
    </row>
    <row r="329" spans="1:4" s="7" customFormat="1" ht="12.75">
      <c r="A329" s="13"/>
      <c r="B329" s="13"/>
      <c r="C329" s="103"/>
      <c r="D329" s="113"/>
    </row>
    <row r="330" spans="1:4" s="7" customFormat="1" ht="12.75">
      <c r="A330" s="13"/>
      <c r="B330" s="13"/>
      <c r="C330" s="103"/>
      <c r="D330" s="113"/>
    </row>
    <row r="331" spans="1:4" s="7" customFormat="1" ht="12.75">
      <c r="A331" s="13"/>
      <c r="B331" s="13"/>
      <c r="C331" s="103"/>
      <c r="D331" s="113"/>
    </row>
    <row r="332" spans="1:4" s="3" customFormat="1" ht="12.75">
      <c r="A332" s="13"/>
      <c r="B332" s="13"/>
      <c r="C332" s="103"/>
      <c r="D332" s="113"/>
    </row>
    <row r="333" spans="1:4" ht="12.75">
      <c r="A333" s="13"/>
      <c r="C333" s="103"/>
      <c r="D333" s="113"/>
    </row>
    <row r="334" spans="1:4" ht="12.75">
      <c r="A334" s="13"/>
      <c r="C334" s="103"/>
      <c r="D334" s="113"/>
    </row>
    <row r="335" spans="1:4" ht="12.75">
      <c r="A335" s="13"/>
      <c r="C335" s="103"/>
      <c r="D335" s="113"/>
    </row>
    <row r="336" spans="1:4" ht="12.75">
      <c r="A336" s="13"/>
      <c r="C336" s="103"/>
      <c r="D336" s="113"/>
    </row>
    <row r="337" spans="1:4" ht="12.75">
      <c r="A337" s="13"/>
      <c r="C337" s="103"/>
      <c r="D337" s="113"/>
    </row>
    <row r="338" spans="1:4" ht="12.75">
      <c r="A338" s="13"/>
      <c r="C338" s="103"/>
      <c r="D338" s="113"/>
    </row>
    <row r="339" spans="1:4" ht="12.75">
      <c r="A339" s="13"/>
      <c r="C339" s="103"/>
      <c r="D339" s="113"/>
    </row>
    <row r="340" spans="1:4" ht="12.75">
      <c r="A340" s="13"/>
      <c r="C340" s="103"/>
      <c r="D340" s="113"/>
    </row>
    <row r="341" spans="1:4" ht="12.75">
      <c r="A341" s="13"/>
      <c r="C341" s="103"/>
      <c r="D341" s="113"/>
    </row>
    <row r="342" spans="1:4" ht="12.75">
      <c r="A342" s="13"/>
      <c r="C342" s="103"/>
      <c r="D342" s="113"/>
    </row>
    <row r="343" spans="1:4" ht="12.75">
      <c r="A343" s="13"/>
      <c r="C343" s="103"/>
      <c r="D343" s="113"/>
    </row>
    <row r="344" spans="1:4" ht="12.75">
      <c r="A344" s="13"/>
      <c r="C344" s="103"/>
      <c r="D344" s="113"/>
    </row>
    <row r="345" spans="1:4" ht="14.25" customHeight="1">
      <c r="A345" s="13"/>
      <c r="C345" s="103"/>
      <c r="D345" s="113"/>
    </row>
    <row r="346" spans="1:4" ht="12.75">
      <c r="A346" s="13"/>
      <c r="C346" s="103"/>
      <c r="D346" s="113"/>
    </row>
    <row r="347" spans="1:4" ht="12.75">
      <c r="A347" s="13"/>
      <c r="C347" s="103"/>
      <c r="D347" s="113"/>
    </row>
    <row r="348" spans="1:4" ht="14.25" customHeight="1">
      <c r="A348" s="13"/>
      <c r="C348" s="103"/>
      <c r="D348" s="113"/>
    </row>
    <row r="349" spans="1:4" ht="12.75">
      <c r="A349" s="13"/>
      <c r="C349" s="103"/>
      <c r="D349" s="113"/>
    </row>
    <row r="350" spans="1:4" s="3" customFormat="1" ht="12.75">
      <c r="A350" s="13"/>
      <c r="B350" s="13"/>
      <c r="C350" s="103"/>
      <c r="D350" s="113"/>
    </row>
    <row r="351" spans="1:4" s="3" customFormat="1" ht="12.75">
      <c r="A351" s="13"/>
      <c r="B351" s="13"/>
      <c r="C351" s="103"/>
      <c r="D351" s="113"/>
    </row>
    <row r="352" spans="1:4" s="3" customFormat="1" ht="12.75">
      <c r="A352" s="13"/>
      <c r="B352" s="13"/>
      <c r="C352" s="103"/>
      <c r="D352" s="113"/>
    </row>
    <row r="353" spans="1:4" s="3" customFormat="1" ht="12.75">
      <c r="A353" s="13"/>
      <c r="B353" s="13"/>
      <c r="C353" s="103"/>
      <c r="D353" s="113"/>
    </row>
    <row r="354" spans="1:4" s="3" customFormat="1" ht="12.75">
      <c r="A354" s="13"/>
      <c r="B354" s="13"/>
      <c r="C354" s="103"/>
      <c r="D354" s="113"/>
    </row>
    <row r="355" spans="1:4" s="3" customFormat="1" ht="12.75">
      <c r="A355" s="13"/>
      <c r="B355" s="13"/>
      <c r="C355" s="103"/>
      <c r="D355" s="113"/>
    </row>
    <row r="356" spans="1:4" s="3" customFormat="1" ht="12.75">
      <c r="A356" s="13"/>
      <c r="B356" s="13"/>
      <c r="C356" s="103"/>
      <c r="D356" s="113"/>
    </row>
    <row r="357" spans="1:4" ht="12.75" customHeight="1">
      <c r="A357" s="13"/>
      <c r="C357" s="103"/>
      <c r="D357" s="113"/>
    </row>
    <row r="358" spans="1:4" s="7" customFormat="1" ht="12.75">
      <c r="A358" s="13"/>
      <c r="B358" s="13"/>
      <c r="C358" s="103"/>
      <c r="D358" s="113"/>
    </row>
    <row r="359" spans="1:4" s="7" customFormat="1" ht="12.75">
      <c r="A359" s="13"/>
      <c r="B359" s="13"/>
      <c r="C359" s="103"/>
      <c r="D359" s="113"/>
    </row>
    <row r="360" spans="1:4" s="7" customFormat="1" ht="12.75">
      <c r="A360" s="13"/>
      <c r="B360" s="13"/>
      <c r="C360" s="103"/>
      <c r="D360" s="113"/>
    </row>
    <row r="361" spans="1:4" s="7" customFormat="1" ht="12.75">
      <c r="A361" s="13"/>
      <c r="B361" s="13"/>
      <c r="C361" s="103"/>
      <c r="D361" s="113"/>
    </row>
    <row r="362" spans="1:4" s="7" customFormat="1" ht="12.75">
      <c r="A362" s="13"/>
      <c r="B362" s="13"/>
      <c r="C362" s="103"/>
      <c r="D362" s="113"/>
    </row>
    <row r="363" spans="1:4" s="7" customFormat="1" ht="12.75">
      <c r="A363" s="13"/>
      <c r="B363" s="13"/>
      <c r="C363" s="103"/>
      <c r="D363" s="113"/>
    </row>
    <row r="364" spans="1:4" s="7" customFormat="1" ht="12.75">
      <c r="A364" s="13"/>
      <c r="B364" s="13"/>
      <c r="C364" s="103"/>
      <c r="D364" s="113"/>
    </row>
    <row r="365" spans="1:4" s="7" customFormat="1" ht="18" customHeight="1">
      <c r="A365" s="13"/>
      <c r="B365" s="13"/>
      <c r="C365" s="103"/>
      <c r="D365" s="113"/>
    </row>
    <row r="366" spans="1:4" ht="12.75">
      <c r="A366" s="13"/>
      <c r="C366" s="103"/>
      <c r="D366" s="113"/>
    </row>
    <row r="367" spans="1:4" s="3" customFormat="1" ht="12.75">
      <c r="A367" s="13"/>
      <c r="B367" s="13"/>
      <c r="C367" s="103"/>
      <c r="D367" s="113"/>
    </row>
    <row r="368" spans="1:4" s="3" customFormat="1" ht="12.75">
      <c r="A368" s="13"/>
      <c r="B368" s="13"/>
      <c r="C368" s="103"/>
      <c r="D368" s="113"/>
    </row>
    <row r="369" spans="1:4" s="3" customFormat="1" ht="12.75">
      <c r="A369" s="13"/>
      <c r="B369" s="13"/>
      <c r="C369" s="103"/>
      <c r="D369" s="113"/>
    </row>
    <row r="370" spans="1:4" ht="12.75" customHeight="1">
      <c r="A370" s="13"/>
      <c r="C370" s="103"/>
      <c r="D370" s="113"/>
    </row>
    <row r="371" spans="1:4" s="3" customFormat="1" ht="12.75">
      <c r="A371" s="13"/>
      <c r="B371" s="13"/>
      <c r="C371" s="103"/>
      <c r="D371" s="113"/>
    </row>
    <row r="372" spans="1:4" s="3" customFormat="1" ht="12.75">
      <c r="A372" s="13"/>
      <c r="B372" s="13"/>
      <c r="C372" s="103"/>
      <c r="D372" s="113"/>
    </row>
    <row r="373" spans="1:4" s="3" customFormat="1" ht="12.75">
      <c r="A373" s="13"/>
      <c r="B373" s="13"/>
      <c r="C373" s="103"/>
      <c r="D373" s="113"/>
    </row>
    <row r="374" spans="1:4" s="3" customFormat="1" ht="12.75">
      <c r="A374" s="13"/>
      <c r="B374" s="13"/>
      <c r="C374" s="103"/>
      <c r="D374" s="113"/>
    </row>
    <row r="375" spans="1:4" s="3" customFormat="1" ht="12.75">
      <c r="A375" s="13"/>
      <c r="B375" s="13"/>
      <c r="C375" s="103"/>
      <c r="D375" s="113"/>
    </row>
    <row r="376" spans="1:4" s="3" customFormat="1" ht="12.75">
      <c r="A376" s="13"/>
      <c r="B376" s="13"/>
      <c r="C376" s="103"/>
      <c r="D376" s="113"/>
    </row>
    <row r="377" spans="1:4" ht="12.75">
      <c r="A377" s="13"/>
      <c r="C377" s="103"/>
      <c r="D377" s="113"/>
    </row>
    <row r="378" spans="1:4" ht="12.75">
      <c r="A378" s="13"/>
      <c r="C378" s="103"/>
      <c r="D378" s="113"/>
    </row>
    <row r="379" spans="1:4" ht="12.75">
      <c r="A379" s="13"/>
      <c r="C379" s="103"/>
      <c r="D379" s="113"/>
    </row>
    <row r="380" spans="1:4" ht="14.25" customHeight="1">
      <c r="A380" s="13"/>
      <c r="C380" s="103"/>
      <c r="D380" s="113"/>
    </row>
    <row r="381" spans="1:4" ht="12.75">
      <c r="A381" s="13"/>
      <c r="C381" s="103"/>
      <c r="D381" s="113"/>
    </row>
    <row r="382" spans="1:4" ht="12.75">
      <c r="A382" s="13"/>
      <c r="C382" s="103"/>
      <c r="D382" s="113"/>
    </row>
    <row r="383" spans="1:4" ht="12.75">
      <c r="A383" s="13"/>
      <c r="C383" s="103"/>
      <c r="D383" s="113"/>
    </row>
    <row r="384" spans="1:4" ht="12.75">
      <c r="A384" s="13"/>
      <c r="C384" s="103"/>
      <c r="D384" s="113"/>
    </row>
    <row r="385" spans="1:4" ht="12.75">
      <c r="A385" s="13"/>
      <c r="C385" s="103"/>
      <c r="D385" s="113"/>
    </row>
    <row r="386" spans="1:4" ht="12.75">
      <c r="A386" s="13"/>
      <c r="C386" s="103"/>
      <c r="D386" s="113"/>
    </row>
    <row r="387" spans="1:4" ht="12.75">
      <c r="A387" s="13"/>
      <c r="C387" s="103"/>
      <c r="D387" s="113"/>
    </row>
    <row r="388" spans="1:4" ht="12.75">
      <c r="A388" s="13"/>
      <c r="C388" s="103"/>
      <c r="D388" s="113"/>
    </row>
    <row r="389" spans="1:4" ht="12.75">
      <c r="A389" s="13"/>
      <c r="C389" s="103"/>
      <c r="D389" s="113"/>
    </row>
    <row r="390" spans="1:4" ht="12.75">
      <c r="A390" s="13"/>
      <c r="C390" s="103"/>
      <c r="D390" s="113"/>
    </row>
    <row r="391" spans="1:4" ht="12.75">
      <c r="A391" s="13"/>
      <c r="C391" s="103"/>
      <c r="D391" s="113"/>
    </row>
    <row r="392" spans="1:4" ht="12.75">
      <c r="A392" s="13"/>
      <c r="C392" s="103"/>
      <c r="D392" s="113"/>
    </row>
    <row r="393" spans="1:4" ht="12.75">
      <c r="A393" s="13"/>
      <c r="C393" s="103"/>
      <c r="D393" s="113"/>
    </row>
    <row r="394" spans="1:4" ht="12.75">
      <c r="A394" s="13"/>
      <c r="C394" s="103"/>
      <c r="D394" s="113"/>
    </row>
    <row r="395" spans="1:4" ht="12.75">
      <c r="A395" s="13"/>
      <c r="C395" s="103"/>
      <c r="D395" s="113"/>
    </row>
    <row r="396" spans="1:4" ht="12.75">
      <c r="A396" s="13"/>
      <c r="C396" s="103"/>
      <c r="D396" s="113"/>
    </row>
    <row r="397" spans="1:4" ht="12.75">
      <c r="A397" s="13"/>
      <c r="C397" s="103"/>
      <c r="D397" s="113"/>
    </row>
    <row r="398" spans="1:4" ht="12.75">
      <c r="A398" s="13"/>
      <c r="C398" s="103"/>
      <c r="D398" s="113"/>
    </row>
    <row r="399" spans="1:4" ht="12.75">
      <c r="A399" s="13"/>
      <c r="C399" s="103"/>
      <c r="D399" s="113"/>
    </row>
    <row r="400" spans="1:4" ht="12.75">
      <c r="A400" s="13"/>
      <c r="C400" s="103"/>
      <c r="D400" s="113"/>
    </row>
    <row r="401" spans="1:4" ht="12.75">
      <c r="A401" s="13"/>
      <c r="C401" s="103"/>
      <c r="D401" s="113"/>
    </row>
    <row r="402" spans="1:4" ht="12.75">
      <c r="A402" s="13"/>
      <c r="C402" s="103"/>
      <c r="D402" s="113"/>
    </row>
    <row r="403" spans="1:4" ht="12.75">
      <c r="A403" s="13"/>
      <c r="C403" s="103"/>
      <c r="D403" s="113"/>
    </row>
    <row r="404" spans="1:4" ht="12.75">
      <c r="A404" s="13"/>
      <c r="C404" s="103"/>
      <c r="D404" s="113"/>
    </row>
    <row r="405" spans="1:4" ht="12.75">
      <c r="A405" s="13"/>
      <c r="C405" s="103"/>
      <c r="D405" s="113"/>
    </row>
    <row r="406" spans="1:4" ht="12.75">
      <c r="A406" s="13"/>
      <c r="C406" s="103"/>
      <c r="D406" s="113"/>
    </row>
    <row r="407" spans="1:4" ht="12.75">
      <c r="A407" s="13"/>
      <c r="C407" s="103"/>
      <c r="D407" s="113"/>
    </row>
    <row r="408" spans="1:4" ht="12.75">
      <c r="A408" s="13"/>
      <c r="C408" s="103"/>
      <c r="D408" s="113"/>
    </row>
    <row r="409" spans="1:4" ht="12.75">
      <c r="A409" s="13"/>
      <c r="C409" s="103"/>
      <c r="D409" s="113"/>
    </row>
    <row r="410" spans="1:4" ht="12.75">
      <c r="A410" s="13"/>
      <c r="C410" s="103"/>
      <c r="D410" s="113"/>
    </row>
    <row r="411" spans="1:4" ht="12.75">
      <c r="A411" s="13"/>
      <c r="C411" s="103"/>
      <c r="D411" s="113"/>
    </row>
    <row r="412" spans="1:4" ht="12.75">
      <c r="A412" s="13"/>
      <c r="C412" s="103"/>
      <c r="D412" s="113"/>
    </row>
    <row r="413" spans="1:4" s="7" customFormat="1" ht="12.75">
      <c r="A413" s="13"/>
      <c r="B413" s="13"/>
      <c r="C413" s="103"/>
      <c r="D413" s="113"/>
    </row>
    <row r="414" spans="1:4" s="7" customFormat="1" ht="12.75">
      <c r="A414" s="13"/>
      <c r="B414" s="13"/>
      <c r="C414" s="103"/>
      <c r="D414" s="113"/>
    </row>
    <row r="415" spans="1:4" s="7" customFormat="1" ht="12.75">
      <c r="A415" s="13"/>
      <c r="B415" s="13"/>
      <c r="C415" s="103"/>
      <c r="D415" s="113"/>
    </row>
    <row r="416" spans="1:4" s="7" customFormat="1" ht="12.75">
      <c r="A416" s="13"/>
      <c r="B416" s="13"/>
      <c r="C416" s="103"/>
      <c r="D416" s="113"/>
    </row>
    <row r="417" spans="1:4" s="7" customFormat="1" ht="12.75">
      <c r="A417" s="13"/>
      <c r="B417" s="13"/>
      <c r="C417" s="103"/>
      <c r="D417" s="113"/>
    </row>
    <row r="418" spans="1:4" s="7" customFormat="1" ht="12.75">
      <c r="A418" s="13"/>
      <c r="B418" s="13"/>
      <c r="C418" s="103"/>
      <c r="D418" s="113"/>
    </row>
    <row r="419" spans="1:4" s="7" customFormat="1" ht="12.75">
      <c r="A419" s="13"/>
      <c r="B419" s="13"/>
      <c r="C419" s="103"/>
      <c r="D419" s="113"/>
    </row>
    <row r="420" spans="1:4" s="7" customFormat="1" ht="12.75">
      <c r="A420" s="13"/>
      <c r="B420" s="13"/>
      <c r="C420" s="103"/>
      <c r="D420" s="113"/>
    </row>
    <row r="421" spans="1:4" s="7" customFormat="1" ht="12.75">
      <c r="A421" s="13"/>
      <c r="B421" s="13"/>
      <c r="C421" s="103"/>
      <c r="D421" s="113"/>
    </row>
    <row r="422" spans="1:4" s="7" customFormat="1" ht="12.75">
      <c r="A422" s="13"/>
      <c r="B422" s="13"/>
      <c r="C422" s="103"/>
      <c r="D422" s="113"/>
    </row>
    <row r="423" spans="1:4" s="7" customFormat="1" ht="12.75">
      <c r="A423" s="13"/>
      <c r="B423" s="13"/>
      <c r="C423" s="103"/>
      <c r="D423" s="113"/>
    </row>
    <row r="424" spans="1:4" s="7" customFormat="1" ht="12.75">
      <c r="A424" s="13"/>
      <c r="B424" s="13"/>
      <c r="C424" s="103"/>
      <c r="D424" s="113"/>
    </row>
    <row r="425" spans="1:4" s="7" customFormat="1" ht="12.75">
      <c r="A425" s="13"/>
      <c r="B425" s="13"/>
      <c r="C425" s="103"/>
      <c r="D425" s="113"/>
    </row>
    <row r="426" spans="1:4" s="7" customFormat="1" ht="12.75">
      <c r="A426" s="13"/>
      <c r="B426" s="13"/>
      <c r="C426" s="103"/>
      <c r="D426" s="113"/>
    </row>
    <row r="427" spans="1:4" s="7" customFormat="1" ht="12.75">
      <c r="A427" s="13"/>
      <c r="B427" s="13"/>
      <c r="C427" s="103"/>
      <c r="D427" s="113"/>
    </row>
    <row r="428" spans="1:4" s="7" customFormat="1" ht="12.75">
      <c r="A428" s="13"/>
      <c r="B428" s="13"/>
      <c r="C428" s="103"/>
      <c r="D428" s="113"/>
    </row>
    <row r="429" spans="1:4" s="7" customFormat="1" ht="12.75">
      <c r="A429" s="13"/>
      <c r="B429" s="13"/>
      <c r="C429" s="103"/>
      <c r="D429" s="113"/>
    </row>
    <row r="430" spans="1:4" s="7" customFormat="1" ht="12.75">
      <c r="A430" s="13"/>
      <c r="B430" s="13"/>
      <c r="C430" s="103"/>
      <c r="D430" s="113"/>
    </row>
    <row r="431" spans="1:4" s="7" customFormat="1" ht="12.75">
      <c r="A431" s="13"/>
      <c r="B431" s="13"/>
      <c r="C431" s="103"/>
      <c r="D431" s="113"/>
    </row>
    <row r="432" spans="1:4" s="7" customFormat="1" ht="12.75">
      <c r="A432" s="13"/>
      <c r="B432" s="13"/>
      <c r="C432" s="103"/>
      <c r="D432" s="113"/>
    </row>
    <row r="433" spans="1:4" s="7" customFormat="1" ht="12.75">
      <c r="A433" s="13"/>
      <c r="B433" s="13"/>
      <c r="C433" s="103"/>
      <c r="D433" s="113"/>
    </row>
    <row r="434" spans="1:4" s="7" customFormat="1" ht="12.75">
      <c r="A434" s="13"/>
      <c r="B434" s="13"/>
      <c r="C434" s="103"/>
      <c r="D434" s="113"/>
    </row>
    <row r="435" spans="1:4" s="7" customFormat="1" ht="12.75">
      <c r="A435" s="13"/>
      <c r="B435" s="13"/>
      <c r="C435" s="103"/>
      <c r="D435" s="113"/>
    </row>
    <row r="436" spans="1:4" s="7" customFormat="1" ht="12.75">
      <c r="A436" s="13"/>
      <c r="B436" s="13"/>
      <c r="C436" s="103"/>
      <c r="D436" s="113"/>
    </row>
    <row r="437" spans="1:4" s="7" customFormat="1" ht="12.75">
      <c r="A437" s="13"/>
      <c r="B437" s="13"/>
      <c r="C437" s="103"/>
      <c r="D437" s="113"/>
    </row>
    <row r="438" spans="1:4" s="7" customFormat="1" ht="12.75">
      <c r="A438" s="13"/>
      <c r="B438" s="13"/>
      <c r="C438" s="103"/>
      <c r="D438" s="113"/>
    </row>
    <row r="439" spans="1:4" s="7" customFormat="1" ht="12.75">
      <c r="A439" s="13"/>
      <c r="B439" s="13"/>
      <c r="C439" s="103"/>
      <c r="D439" s="113"/>
    </row>
    <row r="440" spans="1:4" s="7" customFormat="1" ht="12.75">
      <c r="A440" s="13"/>
      <c r="B440" s="13"/>
      <c r="C440" s="103"/>
      <c r="D440" s="113"/>
    </row>
    <row r="441" spans="1:4" s="7" customFormat="1" ht="18" customHeight="1">
      <c r="A441" s="13"/>
      <c r="B441" s="13"/>
      <c r="C441" s="103"/>
      <c r="D441" s="113"/>
    </row>
    <row r="442" spans="1:4" ht="12.75">
      <c r="A442" s="13"/>
      <c r="C442" s="103"/>
      <c r="D442" s="113"/>
    </row>
    <row r="443" spans="1:4" s="7" customFormat="1" ht="12.75">
      <c r="A443" s="13"/>
      <c r="B443" s="13"/>
      <c r="C443" s="103"/>
      <c r="D443" s="113"/>
    </row>
    <row r="444" spans="1:4" s="7" customFormat="1" ht="12.75">
      <c r="A444" s="13"/>
      <c r="B444" s="13"/>
      <c r="C444" s="103"/>
      <c r="D444" s="113"/>
    </row>
    <row r="445" spans="1:4" s="7" customFormat="1" ht="12.75">
      <c r="A445" s="13"/>
      <c r="B445" s="13"/>
      <c r="C445" s="103"/>
      <c r="D445" s="113"/>
    </row>
    <row r="446" spans="1:4" s="7" customFormat="1" ht="18" customHeight="1">
      <c r="A446" s="13"/>
      <c r="B446" s="13"/>
      <c r="C446" s="103"/>
      <c r="D446" s="113"/>
    </row>
    <row r="447" spans="1:4" ht="12.75">
      <c r="A447" s="13"/>
      <c r="C447" s="103"/>
      <c r="D447" s="113"/>
    </row>
    <row r="448" spans="1:4" ht="14.25" customHeight="1">
      <c r="A448" s="13"/>
      <c r="C448" s="103"/>
      <c r="D448" s="113"/>
    </row>
    <row r="449" spans="1:4" ht="14.25" customHeight="1">
      <c r="A449" s="13"/>
      <c r="C449" s="103"/>
      <c r="D449" s="113"/>
    </row>
    <row r="450" spans="1:4" ht="14.25" customHeight="1">
      <c r="A450" s="13"/>
      <c r="C450" s="103"/>
      <c r="D450" s="113"/>
    </row>
    <row r="451" spans="1:4" ht="12.75">
      <c r="A451" s="13"/>
      <c r="C451" s="103"/>
      <c r="D451" s="113"/>
    </row>
    <row r="452" spans="1:4" ht="14.25" customHeight="1">
      <c r="A452" s="13"/>
      <c r="C452" s="103"/>
      <c r="D452" s="113"/>
    </row>
    <row r="453" spans="1:4" ht="12.75">
      <c r="A453" s="13"/>
      <c r="C453" s="103"/>
      <c r="D453" s="113"/>
    </row>
    <row r="454" spans="1:4" ht="14.25" customHeight="1">
      <c r="A454" s="13"/>
      <c r="C454" s="103"/>
      <c r="D454" s="113"/>
    </row>
    <row r="455" spans="1:4" ht="12.75">
      <c r="A455" s="13"/>
      <c r="C455" s="103"/>
      <c r="D455" s="113"/>
    </row>
    <row r="456" spans="1:4" s="7" customFormat="1" ht="30" customHeight="1">
      <c r="A456" s="13"/>
      <c r="B456" s="13"/>
      <c r="C456" s="103"/>
      <c r="D456" s="113"/>
    </row>
    <row r="457" spans="1:4" s="7" customFormat="1" ht="12.75">
      <c r="A457" s="13"/>
      <c r="B457" s="13"/>
      <c r="C457" s="103"/>
      <c r="D457" s="113"/>
    </row>
    <row r="458" spans="1:4" s="7" customFormat="1" ht="12.75">
      <c r="A458" s="13"/>
      <c r="B458" s="13"/>
      <c r="C458" s="103"/>
      <c r="D458" s="113"/>
    </row>
    <row r="459" spans="1:4" s="7" customFormat="1" ht="12.75">
      <c r="A459" s="13"/>
      <c r="B459" s="13"/>
      <c r="C459" s="103"/>
      <c r="D459" s="113"/>
    </row>
    <row r="460" spans="1:4" s="7" customFormat="1" ht="12.75">
      <c r="A460" s="13"/>
      <c r="B460" s="13"/>
      <c r="C460" s="103"/>
      <c r="D460" s="113"/>
    </row>
    <row r="461" spans="1:4" s="7" customFormat="1" ht="12.75">
      <c r="A461" s="13"/>
      <c r="B461" s="13"/>
      <c r="C461" s="103"/>
      <c r="D461" s="113"/>
    </row>
    <row r="462" spans="1:4" s="7" customFormat="1" ht="12.75">
      <c r="A462" s="13"/>
      <c r="B462" s="13"/>
      <c r="C462" s="103"/>
      <c r="D462" s="113"/>
    </row>
    <row r="463" spans="1:4" s="7" customFormat="1" ht="12.75">
      <c r="A463" s="13"/>
      <c r="B463" s="13"/>
      <c r="C463" s="103"/>
      <c r="D463" s="113"/>
    </row>
    <row r="464" spans="1:4" s="7" customFormat="1" ht="12.75">
      <c r="A464" s="13"/>
      <c r="B464" s="13"/>
      <c r="C464" s="103"/>
      <c r="D464" s="113"/>
    </row>
    <row r="465" spans="1:4" s="7" customFormat="1" ht="12.75">
      <c r="A465" s="13"/>
      <c r="B465" s="13"/>
      <c r="C465" s="103"/>
      <c r="D465" s="113"/>
    </row>
    <row r="466" spans="1:4" s="7" customFormat="1" ht="12.75">
      <c r="A466" s="13"/>
      <c r="B466" s="13"/>
      <c r="C466" s="103"/>
      <c r="D466" s="113"/>
    </row>
    <row r="467" spans="1:4" s="7" customFormat="1" ht="12.75">
      <c r="A467" s="13"/>
      <c r="B467" s="13"/>
      <c r="C467" s="103"/>
      <c r="D467" s="113"/>
    </row>
    <row r="468" spans="1:4" s="7" customFormat="1" ht="12.75">
      <c r="A468" s="13"/>
      <c r="B468" s="13"/>
      <c r="C468" s="103"/>
      <c r="D468" s="113"/>
    </row>
    <row r="469" spans="1:4" s="7" customFormat="1" ht="12.75">
      <c r="A469" s="13"/>
      <c r="B469" s="13"/>
      <c r="C469" s="103"/>
      <c r="D469" s="113"/>
    </row>
    <row r="470" spans="1:4" s="7" customFormat="1" ht="12.75">
      <c r="A470" s="13"/>
      <c r="B470" s="13"/>
      <c r="C470" s="103"/>
      <c r="D470" s="113"/>
    </row>
    <row r="471" spans="1:4" ht="12.75">
      <c r="A471" s="13"/>
      <c r="C471" s="103"/>
      <c r="D471" s="113"/>
    </row>
    <row r="472" spans="1:4" ht="12.75">
      <c r="A472" s="13"/>
      <c r="C472" s="103"/>
      <c r="D472" s="113"/>
    </row>
    <row r="473" spans="1:4" ht="18" customHeight="1">
      <c r="A473" s="13"/>
      <c r="C473" s="103"/>
      <c r="D473" s="113"/>
    </row>
    <row r="474" spans="1:4" ht="20.25" customHeight="1">
      <c r="A474" s="13"/>
      <c r="C474" s="103"/>
      <c r="D474" s="113"/>
    </row>
    <row r="475" spans="1:4" ht="12.75">
      <c r="A475" s="13"/>
      <c r="C475" s="103"/>
      <c r="D475" s="113"/>
    </row>
    <row r="476" spans="1:4" ht="12.75">
      <c r="A476" s="13"/>
      <c r="C476" s="103"/>
      <c r="D476" s="113"/>
    </row>
    <row r="477" spans="1:4" ht="12.75">
      <c r="A477" s="13"/>
      <c r="C477" s="103"/>
      <c r="D477" s="113"/>
    </row>
    <row r="478" spans="1:4" ht="12.75">
      <c r="A478" s="13"/>
      <c r="C478" s="103"/>
      <c r="D478" s="113"/>
    </row>
    <row r="479" spans="1:4" ht="12.75">
      <c r="A479" s="13"/>
      <c r="C479" s="103"/>
      <c r="D479" s="113"/>
    </row>
    <row r="480" spans="1:4" ht="12.75">
      <c r="A480" s="13"/>
      <c r="C480" s="103"/>
      <c r="D480" s="113"/>
    </row>
    <row r="481" spans="1:4" ht="12.75">
      <c r="A481" s="13"/>
      <c r="C481" s="103"/>
      <c r="D481" s="113"/>
    </row>
    <row r="482" spans="1:4" ht="12.75">
      <c r="A482" s="13"/>
      <c r="C482" s="103"/>
      <c r="D482" s="113"/>
    </row>
    <row r="483" spans="1:4" ht="12.75">
      <c r="A483" s="13"/>
      <c r="C483" s="103"/>
      <c r="D483" s="113"/>
    </row>
    <row r="484" spans="1:4" ht="12.75">
      <c r="A484" s="13"/>
      <c r="C484" s="103"/>
      <c r="D484" s="113"/>
    </row>
    <row r="485" spans="1:4" ht="12.75">
      <c r="A485" s="13"/>
      <c r="C485" s="103"/>
      <c r="D485" s="113"/>
    </row>
    <row r="486" spans="1:4" ht="12.75">
      <c r="A486" s="13"/>
      <c r="C486" s="103"/>
      <c r="D486" s="113"/>
    </row>
    <row r="487" spans="1:4" ht="12.75">
      <c r="A487" s="13"/>
      <c r="C487" s="103"/>
      <c r="D487" s="113"/>
    </row>
    <row r="488" spans="1:4" ht="12.75">
      <c r="A488" s="13"/>
      <c r="C488" s="103"/>
      <c r="D488" s="113"/>
    </row>
    <row r="489" spans="1:4" ht="12.75">
      <c r="A489" s="13"/>
      <c r="C489" s="103"/>
      <c r="D489" s="113"/>
    </row>
    <row r="490" spans="1:4" ht="12.75">
      <c r="A490" s="13"/>
      <c r="C490" s="103"/>
      <c r="D490" s="113"/>
    </row>
    <row r="491" spans="1:4" ht="12.75">
      <c r="A491" s="13"/>
      <c r="C491" s="103"/>
      <c r="D491" s="113"/>
    </row>
    <row r="492" spans="1:4" ht="12.75">
      <c r="A492" s="13"/>
      <c r="C492" s="103"/>
      <c r="D492" s="113"/>
    </row>
    <row r="493" spans="1:4" ht="12.75">
      <c r="A493" s="13"/>
      <c r="C493" s="103"/>
      <c r="D493" s="113"/>
    </row>
    <row r="494" spans="1:4" ht="12.75">
      <c r="A494" s="13"/>
      <c r="C494" s="103"/>
      <c r="D494" s="113"/>
    </row>
    <row r="495" spans="1:4" ht="12.75">
      <c r="A495" s="13"/>
      <c r="C495" s="103"/>
      <c r="D495" s="113"/>
    </row>
    <row r="496" spans="1:4" ht="12.75">
      <c r="A496" s="13"/>
      <c r="C496" s="103"/>
      <c r="D496" s="113"/>
    </row>
    <row r="497" spans="1:4" ht="12.75">
      <c r="A497" s="13"/>
      <c r="C497" s="103"/>
      <c r="D497" s="113"/>
    </row>
    <row r="498" spans="1:4" ht="12.75">
      <c r="A498" s="13"/>
      <c r="C498" s="103"/>
      <c r="D498" s="113"/>
    </row>
    <row r="499" spans="1:4" ht="12.75">
      <c r="A499" s="13"/>
      <c r="C499" s="103"/>
      <c r="D499" s="113"/>
    </row>
    <row r="500" spans="1:4" ht="12.75">
      <c r="A500" s="13"/>
      <c r="C500" s="103"/>
      <c r="D500" s="113"/>
    </row>
    <row r="501" spans="1:4" ht="12.75">
      <c r="A501" s="13"/>
      <c r="C501" s="103"/>
      <c r="D501" s="113"/>
    </row>
    <row r="502" spans="1:4" ht="12.75">
      <c r="A502" s="13"/>
      <c r="C502" s="103"/>
      <c r="D502" s="113"/>
    </row>
    <row r="503" spans="1:4" ht="12.75">
      <c r="A503" s="13"/>
      <c r="C503" s="103"/>
      <c r="D503" s="113"/>
    </row>
    <row r="504" spans="1:4" ht="12.75">
      <c r="A504" s="13"/>
      <c r="C504" s="103"/>
      <c r="D504" s="113"/>
    </row>
    <row r="505" spans="1:4" ht="12.75">
      <c r="A505" s="13"/>
      <c r="C505" s="103"/>
      <c r="D505" s="113"/>
    </row>
    <row r="506" spans="1:4" ht="12.75">
      <c r="A506" s="13"/>
      <c r="C506" s="103"/>
      <c r="D506" s="113"/>
    </row>
    <row r="507" spans="1:4" ht="12.75">
      <c r="A507" s="13"/>
      <c r="C507" s="103"/>
      <c r="D507" s="113"/>
    </row>
    <row r="508" spans="1:4" ht="12.75">
      <c r="A508" s="13"/>
      <c r="C508" s="103"/>
      <c r="D508" s="113"/>
    </row>
    <row r="509" spans="1:4" ht="12.75">
      <c r="A509" s="13"/>
      <c r="C509" s="103"/>
      <c r="D509" s="113"/>
    </row>
    <row r="510" spans="1:4" ht="12.75">
      <c r="A510" s="13"/>
      <c r="C510" s="103"/>
      <c r="D510" s="113"/>
    </row>
    <row r="511" spans="1:4" ht="12.75">
      <c r="A511" s="13"/>
      <c r="C511" s="103"/>
      <c r="D511" s="113"/>
    </row>
    <row r="512" spans="1:4" ht="12.75">
      <c r="A512" s="13"/>
      <c r="C512" s="103"/>
      <c r="D512" s="113"/>
    </row>
    <row r="513" spans="1:4" ht="12.75">
      <c r="A513" s="13"/>
      <c r="C513" s="103"/>
      <c r="D513" s="113"/>
    </row>
    <row r="514" spans="1:4" ht="12.75">
      <c r="A514" s="13"/>
      <c r="C514" s="103"/>
      <c r="D514" s="113"/>
    </row>
    <row r="515" spans="1:4" ht="12.75">
      <c r="A515" s="13"/>
      <c r="C515" s="103"/>
      <c r="D515" s="113"/>
    </row>
    <row r="516" spans="1:4" ht="12.75">
      <c r="A516" s="13"/>
      <c r="C516" s="103"/>
      <c r="D516" s="113"/>
    </row>
    <row r="517" spans="1:4" ht="12.75">
      <c r="A517" s="13"/>
      <c r="C517" s="103"/>
      <c r="D517" s="113"/>
    </row>
    <row r="518" spans="1:4" ht="12.75">
      <c r="A518" s="13"/>
      <c r="C518" s="103"/>
      <c r="D518" s="113"/>
    </row>
    <row r="519" spans="1:4" ht="12.75">
      <c r="A519" s="13"/>
      <c r="C519" s="103"/>
      <c r="D519" s="113"/>
    </row>
    <row r="520" spans="1:4" ht="12.75">
      <c r="A520" s="13"/>
      <c r="C520" s="103"/>
      <c r="D520" s="113"/>
    </row>
    <row r="521" spans="1:4" ht="12.75">
      <c r="A521" s="13"/>
      <c r="C521" s="103"/>
      <c r="D521" s="113"/>
    </row>
    <row r="522" spans="1:4" ht="12.75">
      <c r="A522" s="13"/>
      <c r="C522" s="103"/>
      <c r="D522" s="113"/>
    </row>
    <row r="523" spans="1:4" ht="12.75">
      <c r="A523" s="13"/>
      <c r="C523" s="103"/>
      <c r="D523" s="113"/>
    </row>
    <row r="524" spans="1:4" ht="12.75">
      <c r="A524" s="13"/>
      <c r="C524" s="103"/>
      <c r="D524" s="113"/>
    </row>
    <row r="525" spans="1:4" ht="12.75">
      <c r="A525" s="13"/>
      <c r="C525" s="103"/>
      <c r="D525" s="113"/>
    </row>
    <row r="526" spans="1:4" ht="12.75">
      <c r="A526" s="13"/>
      <c r="C526" s="103"/>
      <c r="D526" s="113"/>
    </row>
    <row r="527" spans="1:4" ht="12.75">
      <c r="A527" s="13"/>
      <c r="C527" s="103"/>
      <c r="D527" s="113"/>
    </row>
    <row r="528" spans="1:4" ht="12.75">
      <c r="A528" s="13"/>
      <c r="C528" s="103"/>
      <c r="D528" s="113"/>
    </row>
    <row r="529" spans="1:4" ht="12.75">
      <c r="A529" s="13"/>
      <c r="C529" s="103"/>
      <c r="D529" s="113"/>
    </row>
    <row r="530" spans="1:4" ht="12.75">
      <c r="A530" s="13"/>
      <c r="C530" s="103"/>
      <c r="D530" s="113"/>
    </row>
    <row r="531" spans="1:4" ht="12.75">
      <c r="A531" s="13"/>
      <c r="C531" s="103"/>
      <c r="D531" s="113"/>
    </row>
    <row r="532" spans="1:4" ht="12.75">
      <c r="A532" s="13"/>
      <c r="C532" s="103"/>
      <c r="D532" s="113"/>
    </row>
    <row r="533" spans="1:4" ht="12.75">
      <c r="A533" s="13"/>
      <c r="C533" s="103"/>
      <c r="D533" s="113"/>
    </row>
    <row r="534" spans="1:4" ht="12.75">
      <c r="A534" s="13"/>
      <c r="C534" s="103"/>
      <c r="D534" s="113"/>
    </row>
    <row r="535" spans="1:4" ht="12.75">
      <c r="A535" s="13"/>
      <c r="C535" s="103"/>
      <c r="D535" s="113"/>
    </row>
    <row r="536" spans="1:4" ht="12.75">
      <c r="A536" s="13"/>
      <c r="C536" s="103"/>
      <c r="D536" s="113"/>
    </row>
    <row r="537" spans="1:4" ht="12.75">
      <c r="A537" s="13"/>
      <c r="C537" s="103"/>
      <c r="D537" s="113"/>
    </row>
    <row r="538" spans="1:4" ht="12.75">
      <c r="A538" s="13"/>
      <c r="C538" s="103"/>
      <c r="D538" s="113"/>
    </row>
    <row r="539" spans="1:4" ht="12.75">
      <c r="A539" s="13"/>
      <c r="C539" s="103"/>
      <c r="D539" s="113"/>
    </row>
    <row r="540" spans="1:4" ht="12.75">
      <c r="A540" s="13"/>
      <c r="C540" s="103"/>
      <c r="D540" s="113"/>
    </row>
    <row r="541" spans="1:4" ht="12.75">
      <c r="A541" s="13"/>
      <c r="C541" s="103"/>
      <c r="D541" s="113"/>
    </row>
    <row r="542" spans="1:4" ht="12.75">
      <c r="A542" s="13"/>
      <c r="C542" s="103"/>
      <c r="D542" s="113"/>
    </row>
    <row r="543" spans="1:4" ht="12.75">
      <c r="A543" s="13"/>
      <c r="C543" s="103"/>
      <c r="D543" s="113"/>
    </row>
    <row r="544" spans="1:4" ht="12.75">
      <c r="A544" s="13"/>
      <c r="C544" s="103"/>
      <c r="D544" s="113"/>
    </row>
    <row r="545" spans="1:4" ht="12.75">
      <c r="A545" s="13"/>
      <c r="C545" s="103"/>
      <c r="D545" s="113"/>
    </row>
    <row r="546" spans="1:4" ht="12.75">
      <c r="A546" s="13"/>
      <c r="C546" s="103"/>
      <c r="D546" s="113"/>
    </row>
    <row r="547" spans="1:4" ht="12.75">
      <c r="A547" s="13"/>
      <c r="C547" s="103"/>
      <c r="D547" s="113"/>
    </row>
    <row r="548" spans="1:4" ht="12.75">
      <c r="A548" s="13"/>
      <c r="C548" s="103"/>
      <c r="D548" s="113"/>
    </row>
    <row r="549" spans="1:4" ht="12.75">
      <c r="A549" s="13"/>
      <c r="C549" s="103"/>
      <c r="D549" s="113"/>
    </row>
    <row r="550" spans="1:4" ht="12.75">
      <c r="A550" s="13"/>
      <c r="C550" s="103"/>
      <c r="D550" s="113"/>
    </row>
    <row r="551" spans="1:4" ht="12.75">
      <c r="A551" s="13"/>
      <c r="C551" s="103"/>
      <c r="D551" s="113"/>
    </row>
    <row r="552" spans="1:4" ht="12.75">
      <c r="A552" s="13"/>
      <c r="C552" s="103"/>
      <c r="D552" s="113"/>
    </row>
    <row r="553" spans="1:4" ht="12.75">
      <c r="A553" s="13"/>
      <c r="C553" s="103"/>
      <c r="D553" s="113"/>
    </row>
    <row r="554" spans="1:4" ht="12.75">
      <c r="A554" s="13"/>
      <c r="C554" s="103"/>
      <c r="D554" s="113"/>
    </row>
    <row r="555" spans="1:4" ht="12.75">
      <c r="A555" s="13"/>
      <c r="C555" s="103"/>
      <c r="D555" s="113"/>
    </row>
    <row r="556" spans="1:4" ht="12.75">
      <c r="A556" s="13"/>
      <c r="C556" s="103"/>
      <c r="D556" s="113"/>
    </row>
    <row r="557" spans="1:4" ht="12.75">
      <c r="A557" s="13"/>
      <c r="C557" s="103"/>
      <c r="D557" s="113"/>
    </row>
    <row r="558" spans="1:4" ht="12.75">
      <c r="A558" s="13"/>
      <c r="C558" s="103"/>
      <c r="D558" s="113"/>
    </row>
    <row r="559" spans="1:4" ht="12.75">
      <c r="A559" s="13"/>
      <c r="C559" s="103"/>
      <c r="D559" s="113"/>
    </row>
    <row r="560" spans="1:4" ht="12.75">
      <c r="A560" s="13"/>
      <c r="C560" s="103"/>
      <c r="D560" s="113"/>
    </row>
    <row r="561" spans="1:4" ht="12.75">
      <c r="A561" s="13"/>
      <c r="C561" s="103"/>
      <c r="D561" s="113"/>
    </row>
    <row r="562" spans="1:4" ht="12.75">
      <c r="A562" s="13"/>
      <c r="C562" s="103"/>
      <c r="D562" s="113"/>
    </row>
    <row r="563" spans="1:4" ht="12.75">
      <c r="A563" s="13"/>
      <c r="C563" s="103"/>
      <c r="D563" s="113"/>
    </row>
    <row r="564" spans="1:4" ht="12.75">
      <c r="A564" s="13"/>
      <c r="C564" s="103"/>
      <c r="D564" s="113"/>
    </row>
    <row r="565" spans="1:4" ht="12.75">
      <c r="A565" s="13"/>
      <c r="C565" s="103"/>
      <c r="D565" s="113"/>
    </row>
    <row r="566" spans="1:4" ht="12.75">
      <c r="A566" s="13"/>
      <c r="C566" s="103"/>
      <c r="D566" s="113"/>
    </row>
    <row r="567" spans="1:4" ht="12.75">
      <c r="A567" s="13"/>
      <c r="C567" s="103"/>
      <c r="D567" s="113"/>
    </row>
    <row r="568" spans="1:4" ht="12.75">
      <c r="A568" s="13"/>
      <c r="C568" s="103"/>
      <c r="D568" s="113"/>
    </row>
    <row r="569" spans="1:4" ht="12.75">
      <c r="A569" s="13"/>
      <c r="C569" s="103"/>
      <c r="D569" s="113"/>
    </row>
    <row r="570" spans="1:4" ht="12.75">
      <c r="A570" s="13"/>
      <c r="C570" s="103"/>
      <c r="D570" s="113"/>
    </row>
    <row r="571" spans="1:4" ht="12.75">
      <c r="A571" s="13"/>
      <c r="C571" s="103"/>
      <c r="D571" s="113"/>
    </row>
    <row r="572" spans="1:4" ht="12.75">
      <c r="A572" s="13"/>
      <c r="C572" s="103"/>
      <c r="D572" s="113"/>
    </row>
    <row r="573" spans="1:4" ht="12.75">
      <c r="A573" s="13"/>
      <c r="C573" s="103"/>
      <c r="D573" s="113"/>
    </row>
    <row r="574" spans="1:4" ht="12.75">
      <c r="A574" s="13"/>
      <c r="C574" s="103"/>
      <c r="D574" s="113"/>
    </row>
    <row r="575" spans="1:4" ht="12.75">
      <c r="A575" s="13"/>
      <c r="C575" s="103"/>
      <c r="D575" s="113"/>
    </row>
    <row r="576" spans="1:4" ht="12.75">
      <c r="A576" s="13"/>
      <c r="C576" s="103"/>
      <c r="D576" s="113"/>
    </row>
    <row r="577" spans="1:4" ht="12.75">
      <c r="A577" s="13"/>
      <c r="C577" s="103"/>
      <c r="D577" s="113"/>
    </row>
    <row r="578" spans="1:4" ht="12.75">
      <c r="A578" s="13"/>
      <c r="C578" s="103"/>
      <c r="D578" s="113"/>
    </row>
    <row r="579" spans="1:4" ht="12.75">
      <c r="A579" s="13"/>
      <c r="C579" s="103"/>
      <c r="D579" s="113"/>
    </row>
    <row r="580" spans="1:4" ht="12.75">
      <c r="A580" s="13"/>
      <c r="C580" s="103"/>
      <c r="D580" s="113"/>
    </row>
    <row r="581" spans="1:4" ht="12.75">
      <c r="A581" s="13"/>
      <c r="C581" s="103"/>
      <c r="D581" s="113"/>
    </row>
    <row r="582" spans="1:4" ht="12.75">
      <c r="A582" s="13"/>
      <c r="C582" s="103"/>
      <c r="D582" s="113"/>
    </row>
    <row r="583" spans="1:4" ht="12.75">
      <c r="A583" s="13"/>
      <c r="C583" s="103"/>
      <c r="D583" s="113"/>
    </row>
    <row r="584" spans="1:4" ht="12.75">
      <c r="A584" s="13"/>
      <c r="C584" s="103"/>
      <c r="D584" s="113"/>
    </row>
    <row r="585" spans="1:4" ht="12.75">
      <c r="A585" s="13"/>
      <c r="C585" s="103"/>
      <c r="D585" s="113"/>
    </row>
    <row r="586" spans="1:4" ht="12.75">
      <c r="A586" s="13"/>
      <c r="C586" s="103"/>
      <c r="D586" s="113"/>
    </row>
    <row r="587" spans="1:4" ht="12.75">
      <c r="A587" s="13"/>
      <c r="C587" s="103"/>
      <c r="D587" s="113"/>
    </row>
    <row r="588" spans="1:4" ht="12.75">
      <c r="A588" s="13"/>
      <c r="C588" s="103"/>
      <c r="D588" s="113"/>
    </row>
    <row r="589" spans="1:4" ht="12.75">
      <c r="A589" s="13"/>
      <c r="C589" s="103"/>
      <c r="D589" s="113"/>
    </row>
    <row r="590" spans="1:4" ht="12.75">
      <c r="A590" s="13"/>
      <c r="C590" s="103"/>
      <c r="D590" s="113"/>
    </row>
    <row r="591" spans="1:4" ht="12.75">
      <c r="A591" s="13"/>
      <c r="C591" s="103"/>
      <c r="D591" s="113"/>
    </row>
    <row r="592" spans="1:4" ht="12.75">
      <c r="A592" s="13"/>
      <c r="C592" s="103"/>
      <c r="D592" s="113"/>
    </row>
    <row r="593" spans="1:4" ht="12.75">
      <c r="A593" s="13"/>
      <c r="C593" s="103"/>
      <c r="D593" s="113"/>
    </row>
    <row r="594" spans="1:4" ht="12.75">
      <c r="A594" s="13"/>
      <c r="C594" s="103"/>
      <c r="D594" s="113"/>
    </row>
    <row r="595" spans="1:4" ht="12.75">
      <c r="A595" s="13"/>
      <c r="C595" s="103"/>
      <c r="D595" s="113"/>
    </row>
    <row r="596" spans="1:4" ht="12.75">
      <c r="A596" s="13"/>
      <c r="C596" s="103"/>
      <c r="D596" s="113"/>
    </row>
    <row r="597" spans="1:4" ht="12.75">
      <c r="A597" s="13"/>
      <c r="C597" s="103"/>
      <c r="D597" s="113"/>
    </row>
    <row r="598" spans="1:4" ht="12.75">
      <c r="A598" s="13"/>
      <c r="C598" s="103"/>
      <c r="D598" s="113"/>
    </row>
    <row r="599" spans="1:4" ht="12.75">
      <c r="A599" s="13"/>
      <c r="C599" s="103"/>
      <c r="D599" s="113"/>
    </row>
    <row r="600" spans="1:4" ht="12.75">
      <c r="A600" s="13"/>
      <c r="C600" s="103"/>
      <c r="D600" s="113"/>
    </row>
    <row r="601" spans="1:4" ht="12.75">
      <c r="A601" s="13"/>
      <c r="C601" s="103"/>
      <c r="D601" s="113"/>
    </row>
    <row r="602" spans="1:4" ht="12.75">
      <c r="A602" s="13"/>
      <c r="C602" s="103"/>
      <c r="D602" s="113"/>
    </row>
    <row r="603" spans="1:4" ht="12.75">
      <c r="A603" s="13"/>
      <c r="C603" s="103"/>
      <c r="D603" s="113"/>
    </row>
    <row r="604" spans="1:4" ht="12.75">
      <c r="A604" s="13"/>
      <c r="C604" s="103"/>
      <c r="D604" s="113"/>
    </row>
    <row r="605" spans="1:4" ht="12.75">
      <c r="A605" s="13"/>
      <c r="C605" s="103"/>
      <c r="D605" s="113"/>
    </row>
    <row r="606" spans="1:4" ht="12.75">
      <c r="A606" s="13"/>
      <c r="C606" s="103"/>
      <c r="D606" s="113"/>
    </row>
    <row r="607" spans="1:4" ht="12.75">
      <c r="A607" s="13"/>
      <c r="C607" s="103"/>
      <c r="D607" s="113"/>
    </row>
    <row r="608" spans="1:4" ht="12.75">
      <c r="A608" s="13"/>
      <c r="C608" s="103"/>
      <c r="D608" s="113"/>
    </row>
    <row r="609" spans="1:4" ht="12.75">
      <c r="A609" s="13"/>
      <c r="C609" s="103"/>
      <c r="D609" s="113"/>
    </row>
    <row r="610" spans="1:4" ht="12.75">
      <c r="A610" s="13"/>
      <c r="C610" s="103"/>
      <c r="D610" s="113"/>
    </row>
    <row r="611" spans="1:4" ht="12.75">
      <c r="A611" s="13"/>
      <c r="C611" s="103"/>
      <c r="D611" s="113"/>
    </row>
    <row r="612" spans="1:4" ht="12.75">
      <c r="A612" s="13"/>
      <c r="C612" s="103"/>
      <c r="D612" s="113"/>
    </row>
    <row r="613" spans="1:4" ht="12.75">
      <c r="A613" s="13"/>
      <c r="C613" s="103"/>
      <c r="D613" s="113"/>
    </row>
    <row r="614" spans="1:4" ht="12.75">
      <c r="A614" s="13"/>
      <c r="C614" s="103"/>
      <c r="D614" s="113"/>
    </row>
    <row r="615" spans="1:4" ht="12.75">
      <c r="A615" s="13"/>
      <c r="C615" s="103"/>
      <c r="D615" s="113"/>
    </row>
    <row r="616" spans="1:4" ht="12.75">
      <c r="A616" s="13"/>
      <c r="C616" s="103"/>
      <c r="D616" s="113"/>
    </row>
    <row r="617" spans="1:4" ht="12.75">
      <c r="A617" s="13"/>
      <c r="C617" s="103"/>
      <c r="D617" s="113"/>
    </row>
    <row r="618" spans="1:4" ht="12.75">
      <c r="A618" s="13"/>
      <c r="C618" s="103"/>
      <c r="D618" s="113"/>
    </row>
    <row r="619" spans="1:4" ht="12.75">
      <c r="A619" s="13"/>
      <c r="C619" s="103"/>
      <c r="D619" s="113"/>
    </row>
    <row r="620" spans="1:4" ht="12.75">
      <c r="A620" s="13"/>
      <c r="C620" s="103"/>
      <c r="D620" s="113"/>
    </row>
    <row r="621" spans="1:4" ht="12.75">
      <c r="A621" s="13"/>
      <c r="C621" s="103"/>
      <c r="D621" s="113"/>
    </row>
    <row r="622" spans="1:4" ht="12.75">
      <c r="A622" s="13"/>
      <c r="C622" s="103"/>
      <c r="D622" s="113"/>
    </row>
    <row r="623" spans="1:4" ht="12.75">
      <c r="A623" s="13"/>
      <c r="C623" s="103"/>
      <c r="D623" s="113"/>
    </row>
    <row r="624" spans="1:4" ht="12.75">
      <c r="A624" s="13"/>
      <c r="C624" s="103"/>
      <c r="D624" s="113"/>
    </row>
    <row r="625" spans="1:4" ht="12.75">
      <c r="A625" s="13"/>
      <c r="C625" s="103"/>
      <c r="D625" s="113"/>
    </row>
    <row r="626" spans="1:4" ht="12.75">
      <c r="A626" s="13"/>
      <c r="C626" s="103"/>
      <c r="D626" s="113"/>
    </row>
    <row r="627" spans="1:4" ht="12.75">
      <c r="A627" s="13"/>
      <c r="C627" s="103"/>
      <c r="D627" s="113"/>
    </row>
    <row r="628" spans="1:4" ht="12.75">
      <c r="A628" s="13"/>
      <c r="C628" s="103"/>
      <c r="D628" s="113"/>
    </row>
    <row r="629" spans="1:4" ht="12.75">
      <c r="A629" s="13"/>
      <c r="C629" s="103"/>
      <c r="D629" s="113"/>
    </row>
    <row r="630" spans="1:4" ht="12.75">
      <c r="A630" s="13"/>
      <c r="C630" s="103"/>
      <c r="D630" s="113"/>
    </row>
    <row r="631" spans="1:4" ht="12.75">
      <c r="A631" s="13"/>
      <c r="C631" s="103"/>
      <c r="D631" s="113"/>
    </row>
    <row r="632" spans="1:4" ht="12.75">
      <c r="A632" s="13"/>
      <c r="C632" s="103"/>
      <c r="D632" s="113"/>
    </row>
    <row r="633" spans="1:4" ht="12.75">
      <c r="A633" s="13"/>
      <c r="C633" s="103"/>
      <c r="D633" s="113"/>
    </row>
    <row r="634" spans="1:4" ht="12.75">
      <c r="A634" s="13"/>
      <c r="C634" s="103"/>
      <c r="D634" s="113"/>
    </row>
    <row r="635" spans="1:4" ht="12.75">
      <c r="A635" s="13"/>
      <c r="C635" s="103"/>
      <c r="D635" s="113"/>
    </row>
    <row r="636" spans="1:4" ht="12.75">
      <c r="A636" s="13"/>
      <c r="C636" s="103"/>
      <c r="D636" s="113"/>
    </row>
    <row r="637" spans="1:4" ht="12.75">
      <c r="A637" s="13"/>
      <c r="C637" s="103"/>
      <c r="D637" s="113"/>
    </row>
    <row r="638" spans="1:4" ht="12.75">
      <c r="A638" s="13"/>
      <c r="C638" s="103"/>
      <c r="D638" s="113"/>
    </row>
    <row r="639" spans="1:4" ht="12.75">
      <c r="A639" s="13"/>
      <c r="C639" s="103"/>
      <c r="D639" s="113"/>
    </row>
    <row r="640" spans="1:4" ht="12.75">
      <c r="A640" s="13"/>
      <c r="C640" s="103"/>
      <c r="D640" s="113"/>
    </row>
    <row r="641" spans="1:4" ht="12.75">
      <c r="A641" s="13"/>
      <c r="C641" s="103"/>
      <c r="D641" s="113"/>
    </row>
    <row r="642" spans="1:4" ht="12.75">
      <c r="A642" s="13"/>
      <c r="C642" s="103"/>
      <c r="D642" s="113"/>
    </row>
    <row r="643" spans="1:4" ht="12.75">
      <c r="A643" s="13"/>
      <c r="C643" s="103"/>
      <c r="D643" s="113"/>
    </row>
    <row r="644" spans="1:4" ht="12.75">
      <c r="A644" s="13"/>
      <c r="C644" s="103"/>
      <c r="D644" s="113"/>
    </row>
    <row r="645" spans="1:4" ht="12.75">
      <c r="A645" s="13"/>
      <c r="C645" s="103"/>
      <c r="D645" s="113"/>
    </row>
    <row r="646" spans="1:4" ht="12.75">
      <c r="A646" s="13"/>
      <c r="C646" s="103"/>
      <c r="D646" s="113"/>
    </row>
    <row r="647" spans="1:4" ht="12.75">
      <c r="A647" s="13"/>
      <c r="C647" s="103"/>
      <c r="D647" s="113"/>
    </row>
    <row r="648" spans="1:4" ht="12.75">
      <c r="A648" s="13"/>
      <c r="C648" s="103"/>
      <c r="D648" s="113"/>
    </row>
    <row r="649" spans="1:4" ht="12.75">
      <c r="A649" s="13"/>
      <c r="C649" s="103"/>
      <c r="D649" s="113"/>
    </row>
    <row r="650" spans="1:4" ht="12.75">
      <c r="A650" s="13"/>
      <c r="C650" s="103"/>
      <c r="D650" s="113"/>
    </row>
    <row r="651" spans="1:4" ht="12.75">
      <c r="A651" s="13"/>
      <c r="C651" s="103"/>
      <c r="D651" s="113"/>
    </row>
    <row r="652" spans="1:4" ht="12.75">
      <c r="A652" s="13"/>
      <c r="C652" s="103"/>
      <c r="D652" s="113"/>
    </row>
    <row r="653" spans="1:4" ht="12.75">
      <c r="A653" s="13"/>
      <c r="C653" s="103"/>
      <c r="D653" s="113"/>
    </row>
    <row r="654" spans="1:4" ht="12.75">
      <c r="A654" s="13"/>
      <c r="C654" s="103"/>
      <c r="D654" s="113"/>
    </row>
    <row r="655" spans="1:4" ht="12.75">
      <c r="A655" s="13"/>
      <c r="C655" s="103"/>
      <c r="D655" s="113"/>
    </row>
    <row r="656" spans="1:4" ht="12.75">
      <c r="A656" s="13"/>
      <c r="C656" s="103"/>
      <c r="D656" s="113"/>
    </row>
    <row r="657" spans="1:4" ht="12.75">
      <c r="A657" s="13"/>
      <c r="C657" s="103"/>
      <c r="D657" s="113"/>
    </row>
    <row r="658" spans="1:4" ht="12.75">
      <c r="A658" s="13"/>
      <c r="C658" s="103"/>
      <c r="D658" s="113"/>
    </row>
    <row r="659" spans="1:4" ht="12.75">
      <c r="A659" s="13"/>
      <c r="C659" s="103"/>
      <c r="D659" s="113"/>
    </row>
    <row r="660" spans="1:4" ht="12.75">
      <c r="A660" s="13"/>
      <c r="C660" s="103"/>
      <c r="D660" s="113"/>
    </row>
    <row r="661" spans="1:4" ht="12.75">
      <c r="A661" s="13"/>
      <c r="C661" s="103"/>
      <c r="D661" s="113"/>
    </row>
    <row r="662" spans="1:4" ht="12.75">
      <c r="A662" s="13"/>
      <c r="C662" s="103"/>
      <c r="D662" s="113"/>
    </row>
    <row r="663" spans="1:4" ht="12.75">
      <c r="A663" s="13"/>
      <c r="C663" s="103"/>
      <c r="D663" s="113"/>
    </row>
    <row r="664" spans="1:4" ht="12.75">
      <c r="A664" s="13"/>
      <c r="C664" s="103"/>
      <c r="D664" s="113"/>
    </row>
    <row r="665" spans="1:4" ht="12.75">
      <c r="A665" s="13"/>
      <c r="C665" s="103"/>
      <c r="D665" s="113"/>
    </row>
    <row r="666" spans="1:4" ht="12.75">
      <c r="A666" s="13"/>
      <c r="C666" s="103"/>
      <c r="D666" s="113"/>
    </row>
    <row r="667" spans="1:4" ht="12.75">
      <c r="A667" s="13"/>
      <c r="C667" s="103"/>
      <c r="D667" s="113"/>
    </row>
    <row r="668" spans="1:4" ht="12.75">
      <c r="A668" s="13"/>
      <c r="C668" s="103"/>
      <c r="D668" s="113"/>
    </row>
    <row r="669" spans="1:4" ht="12.75">
      <c r="A669" s="13"/>
      <c r="C669" s="103"/>
      <c r="D669" s="113"/>
    </row>
    <row r="670" spans="1:4" ht="12.75">
      <c r="A670" s="13"/>
      <c r="C670" s="103"/>
      <c r="D670" s="113"/>
    </row>
    <row r="671" spans="1:4" ht="12.75">
      <c r="A671" s="13"/>
      <c r="C671" s="103"/>
      <c r="D671" s="113"/>
    </row>
    <row r="672" spans="1:4" ht="12.75">
      <c r="A672" s="13"/>
      <c r="C672" s="103"/>
      <c r="D672" s="113"/>
    </row>
    <row r="673" spans="1:4" ht="12.75">
      <c r="A673" s="13"/>
      <c r="C673" s="103"/>
      <c r="D673" s="113"/>
    </row>
    <row r="674" spans="1:4" ht="12.75">
      <c r="A674" s="13"/>
      <c r="C674" s="103"/>
      <c r="D674" s="113"/>
    </row>
    <row r="675" spans="1:4" ht="12.75">
      <c r="A675" s="13"/>
      <c r="C675" s="103"/>
      <c r="D675" s="113"/>
    </row>
    <row r="676" spans="1:4" ht="12.75">
      <c r="A676" s="13"/>
      <c r="C676" s="103"/>
      <c r="D676" s="113"/>
    </row>
    <row r="677" spans="1:4" ht="12.75">
      <c r="A677" s="13"/>
      <c r="C677" s="103"/>
      <c r="D677" s="113"/>
    </row>
    <row r="678" spans="1:4" ht="12.75">
      <c r="A678" s="13"/>
      <c r="C678" s="103"/>
      <c r="D678" s="113"/>
    </row>
    <row r="679" spans="1:4" ht="12.75">
      <c r="A679" s="13"/>
      <c r="C679" s="103"/>
      <c r="D679" s="113"/>
    </row>
    <row r="680" spans="1:4" ht="12.75">
      <c r="A680" s="13"/>
      <c r="C680" s="103"/>
      <c r="D680" s="113"/>
    </row>
    <row r="681" spans="1:4" ht="12.75">
      <c r="A681" s="13"/>
      <c r="C681" s="103"/>
      <c r="D681" s="113"/>
    </row>
    <row r="682" spans="1:4" ht="12.75">
      <c r="A682" s="13"/>
      <c r="C682" s="103"/>
      <c r="D682" s="113"/>
    </row>
    <row r="683" spans="1:4" ht="12.75">
      <c r="A683" s="13"/>
      <c r="C683" s="103"/>
      <c r="D683" s="113"/>
    </row>
    <row r="684" spans="1:4" ht="12.75">
      <c r="A684" s="13"/>
      <c r="C684" s="103"/>
      <c r="D684" s="113"/>
    </row>
    <row r="685" spans="1:4" ht="12.75">
      <c r="A685" s="13"/>
      <c r="C685" s="103"/>
      <c r="D685" s="113"/>
    </row>
    <row r="686" spans="1:4" ht="12.75">
      <c r="A686" s="13"/>
      <c r="C686" s="103"/>
      <c r="D686" s="113"/>
    </row>
    <row r="687" spans="1:4" ht="12.75">
      <c r="A687" s="13"/>
      <c r="C687" s="103"/>
      <c r="D687" s="113"/>
    </row>
    <row r="688" spans="1:4" ht="12.75">
      <c r="A688" s="13"/>
      <c r="C688" s="103"/>
      <c r="D688" s="113"/>
    </row>
    <row r="689" spans="1:4" ht="12.75">
      <c r="A689" s="13"/>
      <c r="C689" s="103"/>
      <c r="D689" s="113"/>
    </row>
    <row r="690" spans="1:4" ht="12.75">
      <c r="A690" s="13"/>
      <c r="C690" s="103"/>
      <c r="D690" s="113"/>
    </row>
    <row r="691" spans="1:4" ht="12.75">
      <c r="A691" s="13"/>
      <c r="C691" s="103"/>
      <c r="D691" s="113"/>
    </row>
    <row r="692" spans="1:4" ht="12.75">
      <c r="A692" s="13"/>
      <c r="C692" s="103"/>
      <c r="D692" s="113"/>
    </row>
    <row r="693" spans="1:4" ht="12.75">
      <c r="A693" s="13"/>
      <c r="C693" s="103"/>
      <c r="D693" s="113"/>
    </row>
    <row r="694" spans="1:4" ht="12.75">
      <c r="A694" s="13"/>
      <c r="C694" s="103"/>
      <c r="D694" s="113"/>
    </row>
    <row r="695" spans="1:4" ht="12.75">
      <c r="A695" s="13"/>
      <c r="C695" s="103"/>
      <c r="D695" s="113"/>
    </row>
    <row r="696" spans="1:4" ht="12.75">
      <c r="A696" s="13"/>
      <c r="C696" s="103"/>
      <c r="D696" s="113"/>
    </row>
    <row r="697" spans="1:4" ht="12.75">
      <c r="A697" s="13"/>
      <c r="C697" s="103"/>
      <c r="D697" s="113"/>
    </row>
    <row r="698" spans="1:4" ht="12.75">
      <c r="A698" s="13"/>
      <c r="C698" s="103"/>
      <c r="D698" s="113"/>
    </row>
    <row r="699" spans="1:4" ht="12.75">
      <c r="A699" s="13"/>
      <c r="C699" s="103"/>
      <c r="D699" s="113"/>
    </row>
    <row r="700" spans="1:4" ht="12.75">
      <c r="A700" s="13"/>
      <c r="C700" s="103"/>
      <c r="D700" s="113"/>
    </row>
    <row r="701" spans="1:4" ht="12.75">
      <c r="A701" s="13"/>
      <c r="C701" s="103"/>
      <c r="D701" s="113"/>
    </row>
    <row r="702" spans="1:4" ht="12.75">
      <c r="A702" s="13"/>
      <c r="C702" s="103"/>
      <c r="D702" s="113"/>
    </row>
    <row r="703" spans="1:4" ht="12.75">
      <c r="A703" s="13"/>
      <c r="C703" s="103"/>
      <c r="D703" s="113"/>
    </row>
    <row r="704" spans="1:4" ht="12.75">
      <c r="A704" s="13"/>
      <c r="C704" s="103"/>
      <c r="D704" s="113"/>
    </row>
    <row r="705" spans="1:4" ht="12.75">
      <c r="A705" s="13"/>
      <c r="C705" s="103"/>
      <c r="D705" s="113"/>
    </row>
    <row r="706" spans="1:4" ht="12.75">
      <c r="A706" s="13"/>
      <c r="C706" s="103"/>
      <c r="D706" s="113"/>
    </row>
    <row r="707" spans="1:4" ht="12.75">
      <c r="A707" s="13"/>
      <c r="C707" s="103"/>
      <c r="D707" s="113"/>
    </row>
    <row r="708" spans="1:4" ht="12.75">
      <c r="A708" s="13"/>
      <c r="C708" s="103"/>
      <c r="D708" s="113"/>
    </row>
    <row r="709" spans="1:4" ht="12.75">
      <c r="A709" s="13"/>
      <c r="C709" s="103"/>
      <c r="D709" s="113"/>
    </row>
    <row r="710" spans="1:4" ht="12.75">
      <c r="A710" s="13"/>
      <c r="C710" s="103"/>
      <c r="D710" s="113"/>
    </row>
    <row r="711" spans="1:4" ht="12.75">
      <c r="A711" s="13"/>
      <c r="C711" s="103"/>
      <c r="D711" s="113"/>
    </row>
    <row r="712" spans="1:4" ht="12.75">
      <c r="A712" s="13"/>
      <c r="C712" s="103"/>
      <c r="D712" s="113"/>
    </row>
    <row r="713" spans="1:4" ht="12.75">
      <c r="A713" s="13"/>
      <c r="C713" s="103"/>
      <c r="D713" s="113"/>
    </row>
    <row r="714" spans="1:4" ht="12.75">
      <c r="A714" s="13"/>
      <c r="C714" s="103"/>
      <c r="D714" s="113"/>
    </row>
    <row r="715" spans="1:4" ht="12.75">
      <c r="A715" s="13"/>
      <c r="C715" s="103"/>
      <c r="D715" s="113"/>
    </row>
    <row r="716" spans="1:4" ht="12.75">
      <c r="A716" s="13"/>
      <c r="C716" s="103"/>
      <c r="D716" s="113"/>
    </row>
    <row r="717" spans="1:4" ht="12.75">
      <c r="A717" s="13"/>
      <c r="C717" s="103"/>
      <c r="D717" s="113"/>
    </row>
    <row r="718" spans="1:4" ht="12.75">
      <c r="A718" s="13"/>
      <c r="C718" s="103"/>
      <c r="D718" s="113"/>
    </row>
    <row r="719" spans="1:4" ht="12.75">
      <c r="A719" s="13"/>
      <c r="C719" s="103"/>
      <c r="D719" s="113"/>
    </row>
    <row r="720" spans="1:4" ht="12.75">
      <c r="A720" s="13"/>
      <c r="C720" s="103"/>
      <c r="D720" s="113"/>
    </row>
    <row r="721" spans="1:4" ht="12.75">
      <c r="A721" s="13"/>
      <c r="C721" s="103"/>
      <c r="D721" s="113"/>
    </row>
    <row r="722" spans="1:4" ht="12.75">
      <c r="A722" s="13"/>
      <c r="C722" s="103"/>
      <c r="D722" s="113"/>
    </row>
    <row r="723" spans="1:4" ht="12.75">
      <c r="A723" s="13"/>
      <c r="C723" s="103"/>
      <c r="D723" s="113"/>
    </row>
    <row r="724" spans="1:4" ht="12.75">
      <c r="A724" s="13"/>
      <c r="C724" s="103"/>
      <c r="D724" s="113"/>
    </row>
    <row r="725" spans="1:4" ht="12.75">
      <c r="A725" s="13"/>
      <c r="C725" s="103"/>
      <c r="D725" s="113"/>
    </row>
    <row r="726" spans="1:4" ht="12.75">
      <c r="A726" s="13"/>
      <c r="C726" s="103"/>
      <c r="D726" s="113"/>
    </row>
    <row r="727" spans="1:4" ht="12.75">
      <c r="A727" s="13"/>
      <c r="C727" s="103"/>
      <c r="D727" s="113"/>
    </row>
    <row r="728" spans="1:4" ht="12.75">
      <c r="A728" s="13"/>
      <c r="C728" s="103"/>
      <c r="D728" s="113"/>
    </row>
    <row r="729" spans="1:4" ht="12.75">
      <c r="A729" s="13"/>
      <c r="C729" s="103"/>
      <c r="D729" s="113"/>
    </row>
    <row r="730" spans="1:4" ht="12.75">
      <c r="A730" s="13"/>
      <c r="C730" s="103"/>
      <c r="D730" s="113"/>
    </row>
    <row r="731" spans="1:4" ht="12.75">
      <c r="A731" s="13"/>
      <c r="C731" s="103"/>
      <c r="D731" s="113"/>
    </row>
    <row r="732" spans="1:4" ht="12.75">
      <c r="A732" s="13"/>
      <c r="C732" s="103"/>
      <c r="D732" s="113"/>
    </row>
    <row r="733" spans="1:4" ht="12.75">
      <c r="A733" s="13"/>
      <c r="C733" s="103"/>
      <c r="D733" s="113"/>
    </row>
    <row r="734" spans="1:4" ht="12.75">
      <c r="A734" s="13"/>
      <c r="C734" s="103"/>
      <c r="D734" s="113"/>
    </row>
    <row r="735" spans="1:4" ht="12.75">
      <c r="A735" s="13"/>
      <c r="C735" s="103"/>
      <c r="D735" s="113"/>
    </row>
    <row r="736" spans="1:4" ht="12.75">
      <c r="A736" s="13"/>
      <c r="C736" s="103"/>
      <c r="D736" s="113"/>
    </row>
    <row r="737" spans="1:4" ht="12.75">
      <c r="A737" s="13"/>
      <c r="C737" s="103"/>
      <c r="D737" s="113"/>
    </row>
    <row r="738" spans="1:4" ht="12.75">
      <c r="A738" s="13"/>
      <c r="C738" s="103"/>
      <c r="D738" s="113"/>
    </row>
    <row r="739" spans="1:4" ht="12.75">
      <c r="A739" s="13"/>
      <c r="C739" s="103"/>
      <c r="D739" s="113"/>
    </row>
    <row r="740" spans="1:4" ht="12.75">
      <c r="A740" s="13"/>
      <c r="C740" s="103"/>
      <c r="D740" s="113"/>
    </row>
    <row r="741" spans="1:4" ht="12.75">
      <c r="A741" s="13"/>
      <c r="C741" s="103"/>
      <c r="D741" s="113"/>
    </row>
    <row r="742" spans="1:4" ht="12.75">
      <c r="A742" s="13"/>
      <c r="C742" s="103"/>
      <c r="D742" s="113"/>
    </row>
    <row r="743" spans="1:4" ht="12.75">
      <c r="A743" s="13"/>
      <c r="C743" s="103"/>
      <c r="D743" s="113"/>
    </row>
    <row r="744" spans="1:4" ht="12.75">
      <c r="A744" s="13"/>
      <c r="C744" s="103"/>
      <c r="D744" s="113"/>
    </row>
    <row r="745" spans="1:4" ht="12.75">
      <c r="A745" s="13"/>
      <c r="C745" s="103"/>
      <c r="D745" s="113"/>
    </row>
    <row r="746" spans="1:4" ht="12.75">
      <c r="A746" s="13"/>
      <c r="C746" s="103"/>
      <c r="D746" s="113"/>
    </row>
    <row r="747" spans="1:4" ht="12.75">
      <c r="A747" s="13"/>
      <c r="C747" s="103"/>
      <c r="D747" s="113"/>
    </row>
    <row r="748" spans="1:4" ht="12.75">
      <c r="A748" s="13"/>
      <c r="C748" s="103"/>
      <c r="D748" s="113"/>
    </row>
    <row r="749" spans="1:4" ht="12.75">
      <c r="A749" s="13"/>
      <c r="C749" s="103"/>
      <c r="D749" s="113"/>
    </row>
    <row r="750" spans="1:4" ht="12.75">
      <c r="A750" s="13"/>
      <c r="C750" s="103"/>
      <c r="D750" s="113"/>
    </row>
    <row r="751" spans="1:4" ht="12.75">
      <c r="A751" s="13"/>
      <c r="C751" s="103"/>
      <c r="D751" s="113"/>
    </row>
    <row r="752" spans="1:4" ht="12.75">
      <c r="A752" s="13"/>
      <c r="C752" s="103"/>
      <c r="D752" s="113"/>
    </row>
    <row r="753" spans="1:4" ht="12.75">
      <c r="A753" s="13"/>
      <c r="C753" s="103"/>
      <c r="D753" s="113"/>
    </row>
    <row r="754" spans="1:4" ht="12.75">
      <c r="A754" s="13"/>
      <c r="C754" s="103"/>
      <c r="D754" s="113"/>
    </row>
    <row r="755" spans="1:4" ht="12.75">
      <c r="A755" s="13"/>
      <c r="C755" s="103"/>
      <c r="D755" s="113"/>
    </row>
    <row r="756" spans="1:4" ht="12.75">
      <c r="A756" s="13"/>
      <c r="C756" s="103"/>
      <c r="D756" s="113"/>
    </row>
    <row r="757" spans="1:4" ht="12.75">
      <c r="A757" s="13"/>
      <c r="C757" s="103"/>
      <c r="D757" s="113"/>
    </row>
    <row r="758" spans="1:4" ht="12.75">
      <c r="A758" s="13"/>
      <c r="C758" s="103"/>
      <c r="D758" s="113"/>
    </row>
    <row r="759" spans="1:4" ht="12.75">
      <c r="A759" s="13"/>
      <c r="C759" s="103"/>
      <c r="D759" s="113"/>
    </row>
    <row r="760" spans="1:4" ht="12.75">
      <c r="A760" s="13"/>
      <c r="C760" s="103"/>
      <c r="D760" s="113"/>
    </row>
    <row r="761" spans="1:4" ht="12.75">
      <c r="A761" s="13"/>
      <c r="C761" s="103"/>
      <c r="D761" s="113"/>
    </row>
    <row r="762" spans="1:4" ht="12.75">
      <c r="A762" s="13"/>
      <c r="C762" s="103"/>
      <c r="D762" s="113"/>
    </row>
    <row r="763" spans="1:4" ht="12.75">
      <c r="A763" s="13"/>
      <c r="C763" s="103"/>
      <c r="D763" s="113"/>
    </row>
    <row r="764" spans="1:4" ht="12.75">
      <c r="A764" s="13"/>
      <c r="C764" s="103"/>
      <c r="D764" s="113"/>
    </row>
    <row r="765" spans="1:4" ht="12.75">
      <c r="A765" s="13"/>
      <c r="C765" s="103"/>
      <c r="D765" s="113"/>
    </row>
    <row r="766" spans="1:4" ht="12.75">
      <c r="A766" s="13"/>
      <c r="C766" s="103"/>
      <c r="D766" s="113"/>
    </row>
    <row r="767" spans="1:4" ht="12.75">
      <c r="A767" s="13"/>
      <c r="C767" s="103"/>
      <c r="D767" s="113"/>
    </row>
    <row r="768" spans="1:4" ht="12.75">
      <c r="A768" s="13"/>
      <c r="C768" s="103"/>
      <c r="D768" s="113"/>
    </row>
    <row r="769" spans="1:4" ht="12.75">
      <c r="A769" s="13"/>
      <c r="C769" s="103"/>
      <c r="D769" s="113"/>
    </row>
    <row r="770" spans="1:4" ht="12.75">
      <c r="A770" s="13"/>
      <c r="C770" s="103"/>
      <c r="D770" s="113"/>
    </row>
    <row r="771" spans="1:4" ht="12.75">
      <c r="A771" s="13"/>
      <c r="C771" s="103"/>
      <c r="D771" s="113"/>
    </row>
    <row r="772" spans="1:4" ht="12.75">
      <c r="A772" s="13"/>
      <c r="C772" s="103"/>
      <c r="D772" s="113"/>
    </row>
    <row r="773" spans="1:4" ht="12.75">
      <c r="A773" s="13"/>
      <c r="C773" s="103"/>
      <c r="D773" s="113"/>
    </row>
    <row r="774" spans="1:4" ht="12.75">
      <c r="A774" s="13"/>
      <c r="C774" s="103"/>
      <c r="D774" s="113"/>
    </row>
    <row r="775" spans="1:4" ht="12.75">
      <c r="A775" s="13"/>
      <c r="C775" s="103"/>
      <c r="D775" s="113"/>
    </row>
    <row r="776" spans="1:4" ht="12.75">
      <c r="A776" s="13"/>
      <c r="C776" s="103"/>
      <c r="D776" s="113"/>
    </row>
    <row r="777" spans="1:4" ht="12.75">
      <c r="A777" s="13"/>
      <c r="C777" s="103"/>
      <c r="D777" s="113"/>
    </row>
    <row r="778" spans="1:4" ht="12.75">
      <c r="A778" s="13"/>
      <c r="C778" s="103"/>
      <c r="D778" s="113"/>
    </row>
    <row r="779" spans="1:4" ht="12.75">
      <c r="A779" s="13"/>
      <c r="C779" s="103"/>
      <c r="D779" s="113"/>
    </row>
    <row r="780" spans="1:4" ht="12.75">
      <c r="A780" s="13"/>
      <c r="C780" s="103"/>
      <c r="D780" s="113"/>
    </row>
    <row r="781" spans="1:4" ht="12.75">
      <c r="A781" s="13"/>
      <c r="C781" s="103"/>
      <c r="D781" s="113"/>
    </row>
    <row r="782" spans="1:4" ht="12.75">
      <c r="A782" s="13"/>
      <c r="C782" s="103"/>
      <c r="D782" s="113"/>
    </row>
    <row r="783" spans="1:4" ht="12.75">
      <c r="A783" s="13"/>
      <c r="C783" s="103"/>
      <c r="D783" s="113"/>
    </row>
    <row r="784" spans="1:4" ht="12.75">
      <c r="A784" s="13"/>
      <c r="C784" s="103"/>
      <c r="D784" s="113"/>
    </row>
    <row r="785" spans="1:4" ht="12.75">
      <c r="A785" s="13"/>
      <c r="C785" s="103"/>
      <c r="D785" s="113"/>
    </row>
    <row r="786" spans="1:4" ht="12.75">
      <c r="A786" s="13"/>
      <c r="C786" s="103"/>
      <c r="D786" s="113"/>
    </row>
    <row r="787" spans="1:4" ht="12.75">
      <c r="A787" s="13"/>
      <c r="C787" s="103"/>
      <c r="D787" s="113"/>
    </row>
    <row r="788" spans="1:4" ht="12.75">
      <c r="A788" s="13"/>
      <c r="C788" s="103"/>
      <c r="D788" s="113"/>
    </row>
    <row r="789" spans="1:4" ht="12.75">
      <c r="A789" s="13"/>
      <c r="C789" s="103"/>
      <c r="D789" s="113"/>
    </row>
    <row r="790" spans="1:4" ht="12.75">
      <c r="A790" s="13"/>
      <c r="C790" s="103"/>
      <c r="D790" s="113"/>
    </row>
    <row r="791" spans="1:4" ht="12.75">
      <c r="A791" s="13"/>
      <c r="C791" s="103"/>
      <c r="D791" s="113"/>
    </row>
    <row r="792" spans="1:4" ht="12.75">
      <c r="A792" s="13"/>
      <c r="C792" s="103"/>
      <c r="D792" s="113"/>
    </row>
    <row r="793" spans="1:4" ht="12.75">
      <c r="A793" s="13"/>
      <c r="C793" s="103"/>
      <c r="D793" s="113"/>
    </row>
    <row r="794" spans="1:4" ht="12.75">
      <c r="A794" s="13"/>
      <c r="C794" s="103"/>
      <c r="D794" s="113"/>
    </row>
    <row r="795" spans="1:4" ht="12.75">
      <c r="A795" s="13"/>
      <c r="C795" s="103"/>
      <c r="D795" s="113"/>
    </row>
    <row r="796" spans="1:4" ht="12.75">
      <c r="A796" s="13"/>
      <c r="C796" s="103"/>
      <c r="D796" s="113"/>
    </row>
    <row r="797" spans="1:4" ht="12.75">
      <c r="A797" s="13"/>
      <c r="C797" s="103"/>
      <c r="D797" s="113"/>
    </row>
    <row r="798" spans="1:4" ht="12.75">
      <c r="A798" s="13"/>
      <c r="C798" s="103"/>
      <c r="D798" s="113"/>
    </row>
    <row r="799" spans="1:4" ht="12.75">
      <c r="A799" s="13"/>
      <c r="C799" s="103"/>
      <c r="D799" s="113"/>
    </row>
    <row r="800" spans="1:4" ht="12.75">
      <c r="A800" s="13"/>
      <c r="C800" s="103"/>
      <c r="D800" s="113"/>
    </row>
    <row r="801" spans="1:4" ht="12.75">
      <c r="A801" s="13"/>
      <c r="C801" s="103"/>
      <c r="D801" s="113"/>
    </row>
    <row r="802" spans="1:4" ht="12.75">
      <c r="A802" s="13"/>
      <c r="C802" s="103"/>
      <c r="D802" s="113"/>
    </row>
    <row r="803" spans="1:4" ht="12.75">
      <c r="A803" s="13"/>
      <c r="C803" s="103"/>
      <c r="D803" s="113"/>
    </row>
    <row r="804" spans="1:4" ht="12.75">
      <c r="A804" s="13"/>
      <c r="C804" s="103"/>
      <c r="D804" s="113"/>
    </row>
    <row r="805" spans="1:4" ht="12.75">
      <c r="A805" s="13"/>
      <c r="C805" s="103"/>
      <c r="D805" s="113"/>
    </row>
    <row r="806" spans="1:4" ht="12.75">
      <c r="A806" s="13"/>
      <c r="C806" s="103"/>
      <c r="D806" s="113"/>
    </row>
    <row r="807" spans="1:4" ht="12.75">
      <c r="A807" s="13"/>
      <c r="C807" s="103"/>
      <c r="D807" s="113"/>
    </row>
    <row r="808" spans="1:4" ht="12.75">
      <c r="A808" s="13"/>
      <c r="C808" s="103"/>
      <c r="D808" s="113"/>
    </row>
    <row r="809" spans="1:4" ht="12.75">
      <c r="A809" s="13"/>
      <c r="C809" s="103"/>
      <c r="D809" s="113"/>
    </row>
    <row r="810" spans="1:4" ht="12.75">
      <c r="A810" s="13"/>
      <c r="C810" s="103"/>
      <c r="D810" s="113"/>
    </row>
    <row r="811" spans="1:4" ht="12.75">
      <c r="A811" s="13"/>
      <c r="C811" s="103"/>
      <c r="D811" s="113"/>
    </row>
    <row r="812" spans="1:4" ht="12.75">
      <c r="A812" s="13"/>
      <c r="C812" s="103"/>
      <c r="D812" s="113"/>
    </row>
    <row r="813" spans="1:4" ht="12.75">
      <c r="A813" s="13"/>
      <c r="C813" s="103"/>
      <c r="D813" s="113"/>
    </row>
    <row r="814" spans="1:4" ht="12.75">
      <c r="A814" s="13"/>
      <c r="C814" s="103"/>
      <c r="D814" s="113"/>
    </row>
    <row r="815" spans="1:4" ht="12.75">
      <c r="A815" s="13"/>
      <c r="C815" s="103"/>
      <c r="D815" s="113"/>
    </row>
    <row r="816" spans="1:4" ht="12.75">
      <c r="A816" s="13"/>
      <c r="C816" s="103"/>
      <c r="D816" s="113"/>
    </row>
    <row r="817" spans="1:4" ht="12.75">
      <c r="A817" s="13"/>
      <c r="C817" s="103"/>
      <c r="D817" s="113"/>
    </row>
    <row r="818" spans="1:4" ht="12.75">
      <c r="A818" s="13"/>
      <c r="C818" s="103"/>
      <c r="D818" s="113"/>
    </row>
  </sheetData>
  <sheetProtection/>
  <mergeCells count="38">
    <mergeCell ref="A262:C262"/>
    <mergeCell ref="A270:C270"/>
    <mergeCell ref="A290:C290"/>
    <mergeCell ref="A295:C295"/>
    <mergeCell ref="A263:D263"/>
    <mergeCell ref="A227:D227"/>
    <mergeCell ref="A233:C233"/>
    <mergeCell ref="A291:D291"/>
    <mergeCell ref="A245:D245"/>
    <mergeCell ref="A3:D3"/>
    <mergeCell ref="A5:D5"/>
    <mergeCell ref="A79:D79"/>
    <mergeCell ref="A88:D88"/>
    <mergeCell ref="A215:D215"/>
    <mergeCell ref="A206:D206"/>
    <mergeCell ref="A214:C214"/>
    <mergeCell ref="A78:C78"/>
    <mergeCell ref="A87:C87"/>
    <mergeCell ref="A117:C117"/>
    <mergeCell ref="A129:C129"/>
    <mergeCell ref="A139:C139"/>
    <mergeCell ref="A144:D144"/>
    <mergeCell ref="A118:D118"/>
    <mergeCell ref="A130:D130"/>
    <mergeCell ref="A184:D184"/>
    <mergeCell ref="A143:C143"/>
    <mergeCell ref="A183:C183"/>
    <mergeCell ref="A140:D140"/>
    <mergeCell ref="B298:C298"/>
    <mergeCell ref="B299:C299"/>
    <mergeCell ref="A252:D252"/>
    <mergeCell ref="A271:D271"/>
    <mergeCell ref="A238:D238"/>
    <mergeCell ref="A205:C205"/>
    <mergeCell ref="A226:C226"/>
    <mergeCell ref="A244:C244"/>
    <mergeCell ref="A251:C251"/>
    <mergeCell ref="A236:D236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5" manualBreakCount="5">
    <brk id="59" max="3" man="1"/>
    <brk id="117" max="3" man="1"/>
    <brk id="177" max="3" man="1"/>
    <brk id="234" max="3" man="1"/>
    <brk id="29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8515625" style="28" customWidth="1"/>
    <col min="2" max="2" width="40.57421875" style="0" customWidth="1"/>
    <col min="3" max="4" width="20.140625" style="148" customWidth="1"/>
  </cols>
  <sheetData>
    <row r="1" spans="2:4" ht="16.5">
      <c r="B1" s="4" t="s">
        <v>130</v>
      </c>
      <c r="D1" s="149"/>
    </row>
    <row r="2" ht="16.5">
      <c r="B2" s="4"/>
    </row>
    <row r="3" spans="2:4" ht="12.75" customHeight="1">
      <c r="B3" s="203" t="s">
        <v>45</v>
      </c>
      <c r="C3" s="203"/>
      <c r="D3" s="203"/>
    </row>
    <row r="4" spans="1:4" ht="25.5">
      <c r="A4" s="38" t="s">
        <v>11</v>
      </c>
      <c r="B4" s="38" t="s">
        <v>9</v>
      </c>
      <c r="C4" s="76" t="s">
        <v>19</v>
      </c>
      <c r="D4" s="76" t="s">
        <v>8</v>
      </c>
    </row>
    <row r="5" spans="1:4" ht="26.25" customHeight="1">
      <c r="A5" s="21">
        <v>1</v>
      </c>
      <c r="B5" s="33" t="s">
        <v>91</v>
      </c>
      <c r="C5" s="152">
        <f>861517.58+16992.46</f>
        <v>878510.0399999999</v>
      </c>
      <c r="D5" s="131" t="s">
        <v>51</v>
      </c>
    </row>
    <row r="6" spans="1:4" s="3" customFormat="1" ht="26.25" customHeight="1">
      <c r="A6" s="9">
        <v>2</v>
      </c>
      <c r="B6" s="52" t="s">
        <v>93</v>
      </c>
      <c r="C6" s="152">
        <v>234640.15</v>
      </c>
      <c r="D6" s="131" t="s">
        <v>51</v>
      </c>
    </row>
    <row r="7" spans="1:4" s="3" customFormat="1" ht="26.25" customHeight="1">
      <c r="A7" s="21">
        <v>3</v>
      </c>
      <c r="B7" s="33" t="s">
        <v>97</v>
      </c>
      <c r="C7" s="152">
        <v>662343.79</v>
      </c>
      <c r="D7" s="131" t="s">
        <v>51</v>
      </c>
    </row>
    <row r="8" spans="1:4" s="3" customFormat="1" ht="26.25" customHeight="1">
      <c r="A8" s="9">
        <v>4</v>
      </c>
      <c r="B8" s="56" t="s">
        <v>101</v>
      </c>
      <c r="C8" s="152">
        <v>935507.05</v>
      </c>
      <c r="D8" s="152">
        <v>39293.93</v>
      </c>
    </row>
    <row r="9" spans="1:4" s="3" customFormat="1" ht="26.25" customHeight="1">
      <c r="A9" s="21">
        <v>5</v>
      </c>
      <c r="B9" s="34" t="s">
        <v>103</v>
      </c>
      <c r="C9" s="152">
        <v>91525.5</v>
      </c>
      <c r="D9" s="131" t="s">
        <v>51</v>
      </c>
    </row>
    <row r="10" spans="1:4" s="3" customFormat="1" ht="26.25" customHeight="1">
      <c r="A10" s="9">
        <v>6</v>
      </c>
      <c r="B10" s="1" t="s">
        <v>106</v>
      </c>
      <c r="C10" s="152">
        <v>573452.83</v>
      </c>
      <c r="D10" s="131" t="s">
        <v>51</v>
      </c>
    </row>
    <row r="11" spans="1:4" s="3" customFormat="1" ht="26.25" customHeight="1">
      <c r="A11" s="21">
        <v>7</v>
      </c>
      <c r="B11" s="1" t="s">
        <v>115</v>
      </c>
      <c r="C11" s="152">
        <f>1001033.04+3490</f>
        <v>1004523.04</v>
      </c>
      <c r="D11" s="152">
        <v>49897.77</v>
      </c>
    </row>
    <row r="12" spans="1:4" ht="26.25" customHeight="1">
      <c r="A12" s="9">
        <v>8</v>
      </c>
      <c r="B12" s="1" t="s">
        <v>120</v>
      </c>
      <c r="C12" s="152">
        <f>390706.75+2576.99</f>
        <v>393283.74</v>
      </c>
      <c r="D12" s="152">
        <v>24585.09</v>
      </c>
    </row>
    <row r="13" spans="1:4" s="3" customFormat="1" ht="26.25" customHeight="1">
      <c r="A13" s="21">
        <v>9</v>
      </c>
      <c r="B13" s="1" t="s">
        <v>126</v>
      </c>
      <c r="C13" s="152">
        <v>529197.49</v>
      </c>
      <c r="D13" s="131" t="s">
        <v>51</v>
      </c>
    </row>
    <row r="14" spans="1:4" s="3" customFormat="1" ht="26.25" customHeight="1">
      <c r="A14" s="9">
        <v>10</v>
      </c>
      <c r="B14" s="60" t="s">
        <v>129</v>
      </c>
      <c r="C14" s="152">
        <f>537114.24+38718+11055</f>
        <v>586887.24</v>
      </c>
      <c r="D14" s="152">
        <v>48055</v>
      </c>
    </row>
    <row r="15" spans="1:4" ht="18" customHeight="1">
      <c r="A15" s="204" t="s">
        <v>10</v>
      </c>
      <c r="B15" s="205"/>
      <c r="C15" s="150">
        <f>SUM(C5:C14)</f>
        <v>5889870.870000001</v>
      </c>
      <c r="D15" s="150">
        <f>SUM(D5:D14)</f>
        <v>161831.78999999998</v>
      </c>
    </row>
    <row r="16" spans="2:4" ht="12.75">
      <c r="B16" s="3"/>
      <c r="C16" s="151"/>
      <c r="D16" s="151"/>
    </row>
    <row r="17" spans="2:4" ht="12.75">
      <c r="B17" s="3"/>
      <c r="C17" s="151"/>
      <c r="D17" s="151"/>
    </row>
    <row r="18" spans="2:4" ht="12.75">
      <c r="B18" s="3"/>
      <c r="C18" s="151"/>
      <c r="D18" s="151"/>
    </row>
    <row r="19" spans="2:4" ht="12.75">
      <c r="B19" s="3"/>
      <c r="C19" s="151"/>
      <c r="D19" s="151"/>
    </row>
    <row r="20" spans="2:4" ht="12.75">
      <c r="B20" s="3"/>
      <c r="C20" s="151"/>
      <c r="D20" s="151"/>
    </row>
    <row r="21" spans="2:4" ht="12.75">
      <c r="B21" s="3"/>
      <c r="C21" s="151"/>
      <c r="D21" s="151"/>
    </row>
    <row r="22" spans="2:4" ht="12.75">
      <c r="B22" s="3"/>
      <c r="C22" s="151"/>
      <c r="D22" s="151"/>
    </row>
    <row r="23" spans="2:4" ht="12.75">
      <c r="B23" s="3"/>
      <c r="C23" s="151"/>
      <c r="D23" s="151"/>
    </row>
    <row r="24" spans="2:4" ht="12.75">
      <c r="B24" s="3"/>
      <c r="C24" s="151"/>
      <c r="D24" s="151"/>
    </row>
    <row r="25" spans="2:4" ht="12.75">
      <c r="B25" s="3"/>
      <c r="C25" s="151"/>
      <c r="D25" s="151"/>
    </row>
  </sheetData>
  <sheetProtection/>
  <mergeCells count="2">
    <mergeCell ref="B3:D3"/>
    <mergeCell ref="A15:B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I1">
      <selection activeCell="P27" sqref="P27"/>
    </sheetView>
  </sheetViews>
  <sheetFormatPr defaultColWidth="9.140625" defaultRowHeight="12.75"/>
  <cols>
    <col min="1" max="1" width="4.8515625" style="0" customWidth="1"/>
    <col min="2" max="2" width="14.421875" style="0" customWidth="1"/>
    <col min="3" max="3" width="15.57421875" style="0" customWidth="1"/>
    <col min="4" max="4" width="22.7109375" style="0" customWidth="1"/>
    <col min="5" max="5" width="12.28125" style="0" customWidth="1"/>
    <col min="6" max="6" width="17.7109375" style="0" customWidth="1"/>
    <col min="7" max="7" width="6.140625" style="0" customWidth="1"/>
    <col min="8" max="8" width="9.7109375" style="0" customWidth="1"/>
    <col min="9" max="9" width="13.8515625" style="0" customWidth="1"/>
    <col min="10" max="10" width="7.8515625" style="0" customWidth="1"/>
    <col min="11" max="11" width="11.140625" style="0" customWidth="1"/>
    <col min="12" max="12" width="13.7109375" style="0" customWidth="1"/>
    <col min="13" max="13" width="12.7109375" style="0" customWidth="1"/>
    <col min="14" max="14" width="11.00390625" style="0" customWidth="1"/>
    <col min="15" max="15" width="15.7109375" style="0" customWidth="1"/>
    <col min="16" max="16" width="13.00390625" style="148" customWidth="1"/>
    <col min="17" max="17" width="17.421875" style="0" customWidth="1"/>
    <col min="18" max="18" width="11.28125" style="148" bestFit="1" customWidth="1"/>
    <col min="19" max="22" width="10.140625" style="0" bestFit="1" customWidth="1"/>
  </cols>
  <sheetData>
    <row r="1" spans="1:26" ht="15">
      <c r="A1" s="157" t="s">
        <v>603</v>
      </c>
      <c r="B1" s="67"/>
      <c r="C1" s="67"/>
      <c r="D1" s="68"/>
      <c r="E1" s="67"/>
      <c r="F1" s="67"/>
      <c r="G1" s="67"/>
      <c r="H1" s="67"/>
      <c r="I1" s="77"/>
      <c r="J1" s="69"/>
      <c r="K1" s="67"/>
      <c r="L1" s="67"/>
      <c r="M1" s="67"/>
      <c r="N1" s="67"/>
      <c r="O1" s="67"/>
      <c r="P1" s="65"/>
      <c r="Q1" s="67"/>
      <c r="R1" s="65"/>
      <c r="S1" s="67"/>
      <c r="T1" s="67"/>
      <c r="U1" s="67"/>
      <c r="V1" s="67"/>
      <c r="W1" s="67"/>
      <c r="X1" s="67"/>
      <c r="Y1" s="67"/>
      <c r="Z1" s="67"/>
    </row>
    <row r="2" spans="1:26" ht="18">
      <c r="A2" s="66"/>
      <c r="B2" s="67"/>
      <c r="C2" s="67"/>
      <c r="D2" s="68"/>
      <c r="E2" s="67"/>
      <c r="F2" s="67"/>
      <c r="G2" s="67"/>
      <c r="H2" s="67"/>
      <c r="I2" s="77"/>
      <c r="J2" s="69"/>
      <c r="K2" s="67"/>
      <c r="L2" s="67"/>
      <c r="M2" s="67"/>
      <c r="N2" s="67"/>
      <c r="O2" s="67"/>
      <c r="P2" s="65"/>
      <c r="Q2" s="67"/>
      <c r="R2" s="65"/>
      <c r="S2" s="67"/>
      <c r="T2" s="67"/>
      <c r="U2" s="67"/>
      <c r="V2" s="67"/>
      <c r="W2" s="67"/>
      <c r="X2" s="67"/>
      <c r="Y2" s="67"/>
      <c r="Z2" s="67"/>
    </row>
    <row r="3" spans="1:26" ht="13.5" thickBot="1">
      <c r="A3" s="206" t="s">
        <v>132</v>
      </c>
      <c r="B3" s="206"/>
      <c r="C3" s="206"/>
      <c r="D3" s="206"/>
      <c r="E3" s="206"/>
      <c r="F3" s="206"/>
      <c r="G3" s="206"/>
      <c r="H3" s="206"/>
      <c r="I3" s="206"/>
      <c r="J3" s="69"/>
      <c r="K3" s="67"/>
      <c r="L3" s="67"/>
      <c r="M3" s="67"/>
      <c r="N3" s="67"/>
      <c r="O3" s="67"/>
      <c r="P3" s="65"/>
      <c r="Q3" s="67"/>
      <c r="R3" s="65"/>
      <c r="S3" s="67"/>
      <c r="T3" s="67"/>
      <c r="U3" s="67"/>
      <c r="V3" s="67"/>
      <c r="W3" s="67"/>
      <c r="X3" s="67"/>
      <c r="Y3" s="67"/>
      <c r="Z3" s="67"/>
    </row>
    <row r="4" spans="1:26" ht="12.75" customHeight="1">
      <c r="A4" s="207" t="s">
        <v>11</v>
      </c>
      <c r="B4" s="210" t="s">
        <v>133</v>
      </c>
      <c r="C4" s="210" t="s">
        <v>134</v>
      </c>
      <c r="D4" s="210" t="s">
        <v>135</v>
      </c>
      <c r="E4" s="210" t="s">
        <v>136</v>
      </c>
      <c r="F4" s="210" t="s">
        <v>137</v>
      </c>
      <c r="G4" s="210" t="s">
        <v>138</v>
      </c>
      <c r="H4" s="210" t="s">
        <v>139</v>
      </c>
      <c r="I4" s="210" t="s">
        <v>140</v>
      </c>
      <c r="J4" s="210" t="s">
        <v>141</v>
      </c>
      <c r="K4" s="216" t="s">
        <v>142</v>
      </c>
      <c r="L4" s="215" t="s">
        <v>143</v>
      </c>
      <c r="M4" s="210" t="s">
        <v>144</v>
      </c>
      <c r="N4" s="215" t="s">
        <v>145</v>
      </c>
      <c r="O4" s="215" t="s">
        <v>146</v>
      </c>
      <c r="P4" s="213" t="s">
        <v>147</v>
      </c>
      <c r="Q4" s="215" t="s">
        <v>148</v>
      </c>
      <c r="R4" s="215"/>
      <c r="S4" s="215" t="s">
        <v>149</v>
      </c>
      <c r="T4" s="215"/>
      <c r="U4" s="215" t="s">
        <v>150</v>
      </c>
      <c r="V4" s="215"/>
      <c r="W4" s="216" t="s">
        <v>161</v>
      </c>
      <c r="X4" s="220"/>
      <c r="Y4" s="220"/>
      <c r="Z4" s="221"/>
    </row>
    <row r="5" spans="1:26" ht="27.75" customHeight="1">
      <c r="A5" s="208"/>
      <c r="B5" s="211"/>
      <c r="C5" s="211"/>
      <c r="D5" s="211"/>
      <c r="E5" s="211"/>
      <c r="F5" s="211"/>
      <c r="G5" s="211"/>
      <c r="H5" s="211"/>
      <c r="I5" s="211"/>
      <c r="J5" s="211"/>
      <c r="K5" s="217"/>
      <c r="L5" s="192"/>
      <c r="M5" s="211"/>
      <c r="N5" s="192"/>
      <c r="O5" s="192"/>
      <c r="P5" s="193"/>
      <c r="Q5" s="192"/>
      <c r="R5" s="192"/>
      <c r="S5" s="192"/>
      <c r="T5" s="192"/>
      <c r="U5" s="192"/>
      <c r="V5" s="192"/>
      <c r="W5" s="222"/>
      <c r="X5" s="223"/>
      <c r="Y5" s="223"/>
      <c r="Z5" s="224"/>
    </row>
    <row r="6" spans="1:26" ht="13.5" thickBot="1">
      <c r="A6" s="209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19"/>
      <c r="M6" s="212"/>
      <c r="N6" s="219"/>
      <c r="O6" s="219"/>
      <c r="P6" s="214"/>
      <c r="Q6" s="70" t="s">
        <v>151</v>
      </c>
      <c r="R6" s="159" t="s">
        <v>152</v>
      </c>
      <c r="S6" s="70" t="s">
        <v>153</v>
      </c>
      <c r="T6" s="70" t="s">
        <v>154</v>
      </c>
      <c r="U6" s="70" t="s">
        <v>153</v>
      </c>
      <c r="V6" s="70" t="s">
        <v>154</v>
      </c>
      <c r="W6" s="71" t="s">
        <v>155</v>
      </c>
      <c r="X6" s="71" t="s">
        <v>156</v>
      </c>
      <c r="Y6" s="71" t="s">
        <v>157</v>
      </c>
      <c r="Z6" s="71" t="s">
        <v>158</v>
      </c>
    </row>
    <row r="7" spans="1:26" ht="12.75">
      <c r="A7" s="225" t="s">
        <v>90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72"/>
      <c r="M7" s="72"/>
      <c r="N7" s="72"/>
      <c r="O7" s="72"/>
      <c r="P7" s="160"/>
      <c r="Q7" s="72"/>
      <c r="R7" s="160"/>
      <c r="S7" s="72"/>
      <c r="T7" s="72"/>
      <c r="U7" s="72"/>
      <c r="V7" s="72"/>
      <c r="W7" s="72"/>
      <c r="X7" s="72"/>
      <c r="Y7" s="72"/>
      <c r="Z7" s="72"/>
    </row>
    <row r="8" spans="1:26" s="57" customFormat="1" ht="38.25">
      <c r="A8" s="49">
        <v>1</v>
      </c>
      <c r="B8" s="23" t="s">
        <v>250</v>
      </c>
      <c r="C8" s="23" t="s">
        <v>251</v>
      </c>
      <c r="D8" s="23" t="s">
        <v>252</v>
      </c>
      <c r="E8" s="23" t="s">
        <v>253</v>
      </c>
      <c r="F8" s="23" t="s">
        <v>254</v>
      </c>
      <c r="G8" s="23">
        <v>1781</v>
      </c>
      <c r="H8" s="23">
        <v>2008</v>
      </c>
      <c r="I8" s="49" t="s">
        <v>255</v>
      </c>
      <c r="J8" s="49">
        <v>5</v>
      </c>
      <c r="K8" s="74"/>
      <c r="L8" s="49">
        <v>2015</v>
      </c>
      <c r="M8" s="49" t="s">
        <v>166</v>
      </c>
      <c r="N8" s="90">
        <v>198000</v>
      </c>
      <c r="O8" s="49" t="s">
        <v>256</v>
      </c>
      <c r="P8" s="51">
        <v>21600</v>
      </c>
      <c r="Q8" s="49"/>
      <c r="R8" s="62"/>
      <c r="S8" s="86" t="s">
        <v>613</v>
      </c>
      <c r="T8" s="86" t="s">
        <v>614</v>
      </c>
      <c r="U8" s="86" t="s">
        <v>613</v>
      </c>
      <c r="V8" s="86" t="s">
        <v>614</v>
      </c>
      <c r="W8" s="22" t="s">
        <v>658</v>
      </c>
      <c r="X8" s="22" t="s">
        <v>658</v>
      </c>
      <c r="Y8" s="22" t="s">
        <v>658</v>
      </c>
      <c r="Z8" s="22" t="s">
        <v>658</v>
      </c>
    </row>
    <row r="9" spans="1:26" ht="12.75">
      <c r="A9" s="191" t="s">
        <v>159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73"/>
      <c r="M9" s="73"/>
      <c r="N9" s="73"/>
      <c r="O9" s="73"/>
      <c r="P9" s="161"/>
      <c r="Q9" s="73"/>
      <c r="R9" s="161"/>
      <c r="S9" s="73"/>
      <c r="T9" s="73"/>
      <c r="U9" s="73"/>
      <c r="V9" s="73"/>
      <c r="W9" s="73"/>
      <c r="X9" s="73"/>
      <c r="Y9" s="73"/>
      <c r="Z9" s="73"/>
    </row>
    <row r="10" spans="1:26" s="57" customFormat="1" ht="12.75">
      <c r="A10" s="2">
        <v>1</v>
      </c>
      <c r="B10" s="49" t="s">
        <v>290</v>
      </c>
      <c r="C10" s="49" t="s">
        <v>291</v>
      </c>
      <c r="D10" s="49" t="s">
        <v>292</v>
      </c>
      <c r="E10" s="49" t="s">
        <v>293</v>
      </c>
      <c r="F10" s="49" t="s">
        <v>254</v>
      </c>
      <c r="G10" s="49">
        <v>1198</v>
      </c>
      <c r="H10" s="49">
        <v>2004</v>
      </c>
      <c r="I10" s="49" t="s">
        <v>294</v>
      </c>
      <c r="J10" s="49">
        <v>5</v>
      </c>
      <c r="K10" s="74"/>
      <c r="L10" s="49">
        <v>1570</v>
      </c>
      <c r="M10" s="49" t="s">
        <v>166</v>
      </c>
      <c r="N10" s="90">
        <v>135560</v>
      </c>
      <c r="O10" s="49" t="s">
        <v>295</v>
      </c>
      <c r="P10" s="62">
        <v>8500</v>
      </c>
      <c r="Q10" s="49"/>
      <c r="R10" s="62"/>
      <c r="S10" s="49" t="s">
        <v>615</v>
      </c>
      <c r="T10" s="49" t="s">
        <v>616</v>
      </c>
      <c r="U10" s="49" t="s">
        <v>615</v>
      </c>
      <c r="V10" s="49" t="s">
        <v>616</v>
      </c>
      <c r="W10" s="22" t="s">
        <v>658</v>
      </c>
      <c r="X10" s="22" t="s">
        <v>658</v>
      </c>
      <c r="Y10" s="22" t="s">
        <v>658</v>
      </c>
      <c r="Z10" s="22" t="s">
        <v>658</v>
      </c>
    </row>
    <row r="11" spans="1:26" ht="12.75">
      <c r="A11" s="191" t="s">
        <v>99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73"/>
      <c r="M11" s="73"/>
      <c r="N11" s="73"/>
      <c r="O11" s="73"/>
      <c r="P11" s="161"/>
      <c r="Q11" s="73"/>
      <c r="R11" s="161"/>
      <c r="S11" s="73"/>
      <c r="T11" s="73"/>
      <c r="U11" s="73"/>
      <c r="V11" s="73"/>
      <c r="W11" s="73"/>
      <c r="X11" s="73"/>
      <c r="Y11" s="73"/>
      <c r="Z11" s="73"/>
    </row>
    <row r="12" spans="1:26" s="57" customFormat="1" ht="12.75">
      <c r="A12" s="2">
        <v>1</v>
      </c>
      <c r="B12" s="45" t="s">
        <v>347</v>
      </c>
      <c r="C12" s="45">
        <v>188</v>
      </c>
      <c r="D12" s="45" t="s">
        <v>348</v>
      </c>
      <c r="E12" s="45" t="s">
        <v>349</v>
      </c>
      <c r="F12" s="45" t="s">
        <v>254</v>
      </c>
      <c r="G12" s="45">
        <v>1242</v>
      </c>
      <c r="H12" s="45">
        <v>2004</v>
      </c>
      <c r="I12" s="49" t="s">
        <v>662</v>
      </c>
      <c r="J12" s="49">
        <v>5</v>
      </c>
      <c r="K12" s="74"/>
      <c r="L12" s="49">
        <v>1385</v>
      </c>
      <c r="M12" s="49" t="s">
        <v>163</v>
      </c>
      <c r="N12" s="92">
        <v>188813</v>
      </c>
      <c r="O12" s="49"/>
      <c r="P12" s="64">
        <v>6300</v>
      </c>
      <c r="Q12" s="49"/>
      <c r="R12" s="62"/>
      <c r="S12" s="93" t="s">
        <v>617</v>
      </c>
      <c r="T12" s="93" t="s">
        <v>618</v>
      </c>
      <c r="U12" s="93" t="s">
        <v>617</v>
      </c>
      <c r="V12" s="93" t="s">
        <v>618</v>
      </c>
      <c r="W12" s="22" t="s">
        <v>658</v>
      </c>
      <c r="X12" s="22" t="s">
        <v>658</v>
      </c>
      <c r="Y12" s="22" t="s">
        <v>658</v>
      </c>
      <c r="Z12" s="22" t="s">
        <v>658</v>
      </c>
    </row>
    <row r="13" spans="1:26" s="57" customFormat="1" ht="12.75">
      <c r="A13" s="2">
        <v>2</v>
      </c>
      <c r="B13" s="22" t="s">
        <v>350</v>
      </c>
      <c r="C13" s="22" t="s">
        <v>351</v>
      </c>
      <c r="D13" s="22" t="s">
        <v>609</v>
      </c>
      <c r="E13" s="22" t="s">
        <v>352</v>
      </c>
      <c r="F13" s="22" t="s">
        <v>353</v>
      </c>
      <c r="G13" s="2"/>
      <c r="H13" s="22">
        <v>2009</v>
      </c>
      <c r="I13" s="2">
        <v>2009</v>
      </c>
      <c r="J13" s="2" t="s">
        <v>51</v>
      </c>
      <c r="K13" s="91">
        <v>460</v>
      </c>
      <c r="L13" s="2" t="s">
        <v>354</v>
      </c>
      <c r="M13" s="49" t="s">
        <v>166</v>
      </c>
      <c r="N13" s="2"/>
      <c r="O13" s="2"/>
      <c r="P13" s="64"/>
      <c r="Q13" s="2"/>
      <c r="R13" s="51"/>
      <c r="S13" s="93" t="s">
        <v>617</v>
      </c>
      <c r="T13" s="93" t="s">
        <v>618</v>
      </c>
      <c r="U13" s="86"/>
      <c r="V13" s="86"/>
      <c r="W13" s="22" t="s">
        <v>658</v>
      </c>
      <c r="X13" s="9"/>
      <c r="Y13" s="9"/>
      <c r="Z13" s="9"/>
    </row>
    <row r="14" spans="1:26" ht="12.75">
      <c r="A14" s="191" t="s">
        <v>104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73"/>
      <c r="M14" s="73"/>
      <c r="N14" s="73"/>
      <c r="O14" s="73"/>
      <c r="P14" s="161"/>
      <c r="Q14" s="73"/>
      <c r="R14" s="161"/>
      <c r="S14" s="73"/>
      <c r="T14" s="73"/>
      <c r="U14" s="73"/>
      <c r="V14" s="73"/>
      <c r="W14" s="73"/>
      <c r="X14" s="73"/>
      <c r="Y14" s="73"/>
      <c r="Z14" s="73"/>
    </row>
    <row r="15" spans="1:26" s="57" customFormat="1" ht="12.75">
      <c r="A15" s="2">
        <v>1</v>
      </c>
      <c r="B15" s="49" t="s">
        <v>383</v>
      </c>
      <c r="C15" s="49" t="s">
        <v>384</v>
      </c>
      <c r="D15" s="49" t="s">
        <v>608</v>
      </c>
      <c r="E15" s="49" t="s">
        <v>385</v>
      </c>
      <c r="F15" s="49" t="s">
        <v>254</v>
      </c>
      <c r="G15" s="49">
        <v>2.5</v>
      </c>
      <c r="H15" s="49">
        <v>1994</v>
      </c>
      <c r="I15" s="49" t="s">
        <v>390</v>
      </c>
      <c r="J15" s="49">
        <v>9</v>
      </c>
      <c r="K15" s="74">
        <v>950</v>
      </c>
      <c r="L15" s="49"/>
      <c r="M15" s="49" t="s">
        <v>166</v>
      </c>
      <c r="N15" s="49"/>
      <c r="O15" s="49"/>
      <c r="P15" s="62"/>
      <c r="Q15" s="49"/>
      <c r="R15" s="62"/>
      <c r="S15" s="49" t="s">
        <v>619</v>
      </c>
      <c r="T15" s="49" t="s">
        <v>620</v>
      </c>
      <c r="U15" s="75"/>
      <c r="V15" s="75"/>
      <c r="W15" s="22" t="s">
        <v>658</v>
      </c>
      <c r="X15" s="22" t="s">
        <v>658</v>
      </c>
      <c r="Y15" s="9"/>
      <c r="Z15" s="9"/>
    </row>
    <row r="16" spans="1:26" s="57" customFormat="1" ht="25.5">
      <c r="A16" s="2">
        <v>2</v>
      </c>
      <c r="B16" s="2" t="s">
        <v>386</v>
      </c>
      <c r="C16" s="2" t="s">
        <v>387</v>
      </c>
      <c r="D16" s="2" t="s">
        <v>388</v>
      </c>
      <c r="E16" s="2" t="s">
        <v>389</v>
      </c>
      <c r="F16" s="2" t="s">
        <v>647</v>
      </c>
      <c r="G16" s="2" t="s">
        <v>327</v>
      </c>
      <c r="H16" s="2">
        <v>1994</v>
      </c>
      <c r="I16" s="2" t="s">
        <v>391</v>
      </c>
      <c r="J16" s="2" t="s">
        <v>51</v>
      </c>
      <c r="K16" s="91">
        <v>1450</v>
      </c>
      <c r="L16" s="2"/>
      <c r="M16" s="49" t="s">
        <v>166</v>
      </c>
      <c r="N16" s="2"/>
      <c r="O16" s="2"/>
      <c r="P16" s="51"/>
      <c r="Q16" s="2"/>
      <c r="R16" s="51"/>
      <c r="S16" s="49" t="s">
        <v>619</v>
      </c>
      <c r="T16" s="49" t="s">
        <v>620</v>
      </c>
      <c r="U16" s="2"/>
      <c r="V16" s="2"/>
      <c r="W16" s="22" t="s">
        <v>658</v>
      </c>
      <c r="X16" s="9"/>
      <c r="Y16" s="9"/>
      <c r="Z16" s="9"/>
    </row>
    <row r="17" spans="1:26" ht="12.75">
      <c r="A17" s="191" t="s">
        <v>160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73"/>
      <c r="M17" s="73"/>
      <c r="N17" s="73"/>
      <c r="O17" s="73"/>
      <c r="P17" s="161"/>
      <c r="Q17" s="73"/>
      <c r="R17" s="161"/>
      <c r="S17" s="73"/>
      <c r="T17" s="73"/>
      <c r="U17" s="73"/>
      <c r="V17" s="73"/>
      <c r="W17" s="73"/>
      <c r="X17" s="73"/>
      <c r="Y17" s="73"/>
      <c r="Z17" s="73"/>
    </row>
    <row r="18" spans="1:26" s="57" customFormat="1" ht="38.25">
      <c r="A18" s="2">
        <v>1</v>
      </c>
      <c r="B18" s="49" t="s">
        <v>411</v>
      </c>
      <c r="C18" s="49" t="s">
        <v>412</v>
      </c>
      <c r="D18" s="49" t="s">
        <v>607</v>
      </c>
      <c r="E18" s="49" t="s">
        <v>413</v>
      </c>
      <c r="F18" s="49" t="s">
        <v>414</v>
      </c>
      <c r="G18" s="49">
        <v>2299</v>
      </c>
      <c r="H18" s="49">
        <v>2014</v>
      </c>
      <c r="I18" s="49" t="s">
        <v>415</v>
      </c>
      <c r="J18" s="49">
        <v>17</v>
      </c>
      <c r="K18" s="74">
        <v>1377</v>
      </c>
      <c r="L18" s="49">
        <v>3870</v>
      </c>
      <c r="M18" s="49" t="s">
        <v>166</v>
      </c>
      <c r="N18" s="92">
        <v>163399</v>
      </c>
      <c r="O18" s="49" t="s">
        <v>416</v>
      </c>
      <c r="P18" s="62">
        <v>106400</v>
      </c>
      <c r="Q18" s="49" t="s">
        <v>417</v>
      </c>
      <c r="R18" s="62" t="s">
        <v>418</v>
      </c>
      <c r="S18" s="49" t="s">
        <v>621</v>
      </c>
      <c r="T18" s="49" t="s">
        <v>622</v>
      </c>
      <c r="U18" s="49" t="s">
        <v>621</v>
      </c>
      <c r="V18" s="49" t="s">
        <v>622</v>
      </c>
      <c r="W18" s="22" t="s">
        <v>658</v>
      </c>
      <c r="X18" s="22" t="s">
        <v>658</v>
      </c>
      <c r="Y18" s="22" t="s">
        <v>658</v>
      </c>
      <c r="Z18" s="9"/>
    </row>
    <row r="19" spans="1:26" ht="12.75">
      <c r="A19" s="191" t="s">
        <v>124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73"/>
      <c r="M19" s="73"/>
      <c r="N19" s="73"/>
      <c r="O19" s="73"/>
      <c r="P19" s="161"/>
      <c r="Q19" s="73"/>
      <c r="R19" s="161"/>
      <c r="S19" s="73"/>
      <c r="T19" s="73"/>
      <c r="U19" s="73"/>
      <c r="V19" s="73"/>
      <c r="W19" s="73"/>
      <c r="X19" s="73"/>
      <c r="Y19" s="73"/>
      <c r="Z19" s="73"/>
    </row>
    <row r="20" spans="1:26" s="57" customFormat="1" ht="12.75">
      <c r="A20" s="2">
        <v>1</v>
      </c>
      <c r="B20" s="2" t="s">
        <v>500</v>
      </c>
      <c r="C20" s="23">
        <v>3322</v>
      </c>
      <c r="D20" s="23" t="s">
        <v>606</v>
      </c>
      <c r="E20" s="23" t="s">
        <v>510</v>
      </c>
      <c r="F20" s="23" t="s">
        <v>511</v>
      </c>
      <c r="G20" s="23">
        <v>2417</v>
      </c>
      <c r="H20" s="23">
        <v>1999</v>
      </c>
      <c r="I20" s="2" t="s">
        <v>548</v>
      </c>
      <c r="J20" s="122">
        <v>9</v>
      </c>
      <c r="K20" s="91">
        <v>750</v>
      </c>
      <c r="L20" s="2">
        <v>2900</v>
      </c>
      <c r="M20" s="49" t="s">
        <v>166</v>
      </c>
      <c r="N20" s="23"/>
      <c r="O20" s="2"/>
      <c r="P20" s="51"/>
      <c r="Q20" s="2"/>
      <c r="R20" s="51"/>
      <c r="S20" s="49" t="s">
        <v>623</v>
      </c>
      <c r="T20" s="49" t="s">
        <v>624</v>
      </c>
      <c r="U20" s="49"/>
      <c r="V20" s="49"/>
      <c r="W20" s="22" t="s">
        <v>658</v>
      </c>
      <c r="X20" s="22" t="s">
        <v>658</v>
      </c>
      <c r="Y20" s="9"/>
      <c r="Z20" s="9"/>
    </row>
    <row r="21" spans="1:26" s="57" customFormat="1" ht="12.75">
      <c r="A21" s="2">
        <v>2</v>
      </c>
      <c r="B21" s="86" t="s">
        <v>501</v>
      </c>
      <c r="C21" s="86" t="s">
        <v>512</v>
      </c>
      <c r="D21" s="86">
        <v>497337</v>
      </c>
      <c r="E21" s="86" t="s">
        <v>610</v>
      </c>
      <c r="F21" s="86" t="s">
        <v>513</v>
      </c>
      <c r="G21" s="86">
        <v>2500</v>
      </c>
      <c r="H21" s="86">
        <v>1983</v>
      </c>
      <c r="I21" s="2" t="s">
        <v>549</v>
      </c>
      <c r="J21" s="123">
        <v>1</v>
      </c>
      <c r="K21" s="91"/>
      <c r="L21" s="2"/>
      <c r="M21" s="49" t="s">
        <v>166</v>
      </c>
      <c r="N21" s="86"/>
      <c r="O21" s="2"/>
      <c r="P21" s="51"/>
      <c r="Q21" s="2"/>
      <c r="R21" s="51"/>
      <c r="S21" s="49" t="s">
        <v>619</v>
      </c>
      <c r="T21" s="49" t="s">
        <v>620</v>
      </c>
      <c r="U21" s="49"/>
      <c r="V21" s="49"/>
      <c r="W21" s="22" t="s">
        <v>658</v>
      </c>
      <c r="X21" s="22" t="s">
        <v>658</v>
      </c>
      <c r="Y21" s="9"/>
      <c r="Z21" s="9"/>
    </row>
    <row r="22" spans="1:26" s="57" customFormat="1" ht="25.5">
      <c r="A22" s="2">
        <v>3</v>
      </c>
      <c r="B22" s="2" t="s">
        <v>648</v>
      </c>
      <c r="C22" s="23" t="s">
        <v>514</v>
      </c>
      <c r="D22" s="23">
        <v>1345940</v>
      </c>
      <c r="E22" s="23" t="s">
        <v>515</v>
      </c>
      <c r="F22" s="23" t="s">
        <v>516</v>
      </c>
      <c r="G22" s="2">
        <v>4400</v>
      </c>
      <c r="H22" s="23">
        <v>2008</v>
      </c>
      <c r="I22" s="2"/>
      <c r="J22" s="69">
        <v>1</v>
      </c>
      <c r="K22" s="46"/>
      <c r="L22" s="2"/>
      <c r="M22" s="49" t="s">
        <v>166</v>
      </c>
      <c r="N22" s="23"/>
      <c r="O22" s="2"/>
      <c r="P22" s="51">
        <v>84500</v>
      </c>
      <c r="Q22" s="2"/>
      <c r="R22" s="51"/>
      <c r="S22" s="49" t="s">
        <v>257</v>
      </c>
      <c r="T22" s="49" t="s">
        <v>625</v>
      </c>
      <c r="U22" s="49" t="s">
        <v>257</v>
      </c>
      <c r="V22" s="49" t="s">
        <v>625</v>
      </c>
      <c r="W22" s="22" t="s">
        <v>658</v>
      </c>
      <c r="X22" s="22" t="s">
        <v>658</v>
      </c>
      <c r="Y22" s="22" t="s">
        <v>658</v>
      </c>
      <c r="Z22" s="9"/>
    </row>
    <row r="23" spans="1:26" s="57" customFormat="1" ht="12.75">
      <c r="A23" s="2">
        <v>4</v>
      </c>
      <c r="B23" s="2" t="s">
        <v>502</v>
      </c>
      <c r="C23" s="23" t="s">
        <v>517</v>
      </c>
      <c r="D23" s="23">
        <v>803205</v>
      </c>
      <c r="E23" s="23" t="s">
        <v>611</v>
      </c>
      <c r="F23" s="23" t="s">
        <v>502</v>
      </c>
      <c r="G23" s="23" t="s">
        <v>51</v>
      </c>
      <c r="H23" s="23">
        <v>1998</v>
      </c>
      <c r="I23" s="2"/>
      <c r="J23" s="122" t="s">
        <v>51</v>
      </c>
      <c r="K23" s="91">
        <v>600</v>
      </c>
      <c r="L23" s="2"/>
      <c r="M23" s="49" t="s">
        <v>166</v>
      </c>
      <c r="N23" s="23"/>
      <c r="O23" s="2"/>
      <c r="P23" s="51"/>
      <c r="Q23" s="2"/>
      <c r="R23" s="51"/>
      <c r="S23" s="49" t="s">
        <v>626</v>
      </c>
      <c r="T23" s="49" t="s">
        <v>627</v>
      </c>
      <c r="U23" s="49"/>
      <c r="V23" s="49"/>
      <c r="W23" s="22" t="s">
        <v>658</v>
      </c>
      <c r="X23" s="9"/>
      <c r="Y23" s="9"/>
      <c r="Z23" s="9"/>
    </row>
    <row r="24" spans="1:26" s="57" customFormat="1" ht="12.75">
      <c r="A24" s="2">
        <v>5</v>
      </c>
      <c r="B24" s="2" t="s">
        <v>502</v>
      </c>
      <c r="C24" s="23" t="s">
        <v>518</v>
      </c>
      <c r="D24" s="23">
        <v>38621</v>
      </c>
      <c r="E24" s="23" t="s">
        <v>519</v>
      </c>
      <c r="F24" s="23" t="s">
        <v>502</v>
      </c>
      <c r="G24" s="23" t="s">
        <v>51</v>
      </c>
      <c r="H24" s="23">
        <v>1987</v>
      </c>
      <c r="I24" s="2" t="s">
        <v>550</v>
      </c>
      <c r="J24" s="122" t="s">
        <v>51</v>
      </c>
      <c r="K24" s="91">
        <v>4000</v>
      </c>
      <c r="L24" s="2"/>
      <c r="M24" s="49" t="s">
        <v>166</v>
      </c>
      <c r="N24" s="23"/>
      <c r="O24" s="2"/>
      <c r="P24" s="51"/>
      <c r="Q24" s="2"/>
      <c r="R24" s="51"/>
      <c r="S24" s="49" t="s">
        <v>619</v>
      </c>
      <c r="T24" s="49" t="s">
        <v>620</v>
      </c>
      <c r="U24" s="49"/>
      <c r="V24" s="49"/>
      <c r="W24" s="22" t="s">
        <v>658</v>
      </c>
      <c r="X24" s="9"/>
      <c r="Y24" s="9"/>
      <c r="Z24" s="9"/>
    </row>
    <row r="25" spans="1:26" s="57" customFormat="1" ht="12.75">
      <c r="A25" s="2">
        <v>6</v>
      </c>
      <c r="B25" s="2" t="s">
        <v>502</v>
      </c>
      <c r="C25" s="23" t="s">
        <v>517</v>
      </c>
      <c r="D25" s="23" t="s">
        <v>520</v>
      </c>
      <c r="E25" s="23" t="s">
        <v>612</v>
      </c>
      <c r="F25" s="23" t="s">
        <v>502</v>
      </c>
      <c r="G25" s="23" t="s">
        <v>51</v>
      </c>
      <c r="H25" s="23">
        <v>1994</v>
      </c>
      <c r="I25" s="2"/>
      <c r="J25" s="122" t="s">
        <v>51</v>
      </c>
      <c r="K25" s="91">
        <v>400</v>
      </c>
      <c r="L25" s="2"/>
      <c r="M25" s="49" t="s">
        <v>166</v>
      </c>
      <c r="N25" s="23"/>
      <c r="O25" s="2"/>
      <c r="P25" s="51"/>
      <c r="Q25" s="2"/>
      <c r="R25" s="51"/>
      <c r="S25" s="49" t="s">
        <v>619</v>
      </c>
      <c r="T25" s="49" t="s">
        <v>620</v>
      </c>
      <c r="U25" s="49"/>
      <c r="V25" s="49"/>
      <c r="W25" s="22" t="s">
        <v>658</v>
      </c>
      <c r="X25" s="9"/>
      <c r="Y25" s="9"/>
      <c r="Z25" s="9"/>
    </row>
    <row r="26" spans="1:26" s="57" customFormat="1" ht="12.75">
      <c r="A26" s="2">
        <v>7</v>
      </c>
      <c r="B26" s="50" t="s">
        <v>250</v>
      </c>
      <c r="C26" s="119" t="s">
        <v>521</v>
      </c>
      <c r="D26" s="119" t="s">
        <v>522</v>
      </c>
      <c r="E26" s="119" t="s">
        <v>523</v>
      </c>
      <c r="F26" s="119" t="s">
        <v>254</v>
      </c>
      <c r="G26" s="45">
        <v>1984</v>
      </c>
      <c r="H26" s="45">
        <v>2005</v>
      </c>
      <c r="I26" s="2" t="s">
        <v>551</v>
      </c>
      <c r="J26" s="45">
        <v>5</v>
      </c>
      <c r="K26" s="91"/>
      <c r="L26" s="2"/>
      <c r="M26" s="49" t="s">
        <v>166</v>
      </c>
      <c r="N26" s="126">
        <v>197000</v>
      </c>
      <c r="O26" s="2" t="s">
        <v>562</v>
      </c>
      <c r="P26" s="51">
        <v>12200</v>
      </c>
      <c r="Q26" s="2" t="s">
        <v>563</v>
      </c>
      <c r="R26" s="51">
        <v>2500</v>
      </c>
      <c r="S26" s="49" t="s">
        <v>628</v>
      </c>
      <c r="T26" s="49" t="s">
        <v>629</v>
      </c>
      <c r="U26" s="49" t="s">
        <v>628</v>
      </c>
      <c r="V26" s="49" t="s">
        <v>629</v>
      </c>
      <c r="W26" s="22" t="s">
        <v>658</v>
      </c>
      <c r="X26" s="22" t="s">
        <v>658</v>
      </c>
      <c r="Y26" s="22" t="s">
        <v>658</v>
      </c>
      <c r="Z26" s="22"/>
    </row>
    <row r="27" spans="1:26" s="57" customFormat="1" ht="12.75">
      <c r="A27" s="2">
        <v>8</v>
      </c>
      <c r="B27" s="2" t="s">
        <v>503</v>
      </c>
      <c r="C27" s="23" t="s">
        <v>524</v>
      </c>
      <c r="D27" s="23" t="s">
        <v>525</v>
      </c>
      <c r="E27" s="23" t="s">
        <v>526</v>
      </c>
      <c r="F27" s="23" t="s">
        <v>513</v>
      </c>
      <c r="G27" s="23">
        <v>4000</v>
      </c>
      <c r="H27" s="23">
        <v>2007</v>
      </c>
      <c r="I27" s="2" t="s">
        <v>552</v>
      </c>
      <c r="J27" s="124" t="s">
        <v>560</v>
      </c>
      <c r="K27" s="91"/>
      <c r="L27" s="2"/>
      <c r="M27" s="49" t="s">
        <v>166</v>
      </c>
      <c r="N27" s="23"/>
      <c r="O27" s="2"/>
      <c r="P27" s="51">
        <v>68900</v>
      </c>
      <c r="Q27" s="2"/>
      <c r="R27" s="51"/>
      <c r="S27" s="49" t="s">
        <v>630</v>
      </c>
      <c r="T27" s="49" t="s">
        <v>631</v>
      </c>
      <c r="U27" s="49" t="s">
        <v>630</v>
      </c>
      <c r="V27" s="49" t="s">
        <v>631</v>
      </c>
      <c r="W27" s="22" t="s">
        <v>658</v>
      </c>
      <c r="X27" s="22" t="s">
        <v>658</v>
      </c>
      <c r="Y27" s="22" t="s">
        <v>658</v>
      </c>
      <c r="Z27" s="9"/>
    </row>
    <row r="28" spans="1:26" s="57" customFormat="1" ht="12.75">
      <c r="A28" s="2">
        <v>9</v>
      </c>
      <c r="B28" s="2" t="s">
        <v>504</v>
      </c>
      <c r="C28" s="23" t="s">
        <v>527</v>
      </c>
      <c r="D28" s="23" t="s">
        <v>528</v>
      </c>
      <c r="E28" s="23" t="s">
        <v>529</v>
      </c>
      <c r="F28" s="23" t="s">
        <v>254</v>
      </c>
      <c r="G28" s="23">
        <v>1997</v>
      </c>
      <c r="H28" s="23">
        <v>2002</v>
      </c>
      <c r="I28" s="2" t="s">
        <v>553</v>
      </c>
      <c r="J28" s="124" t="s">
        <v>561</v>
      </c>
      <c r="K28" s="91"/>
      <c r="L28" s="2"/>
      <c r="M28" s="49" t="s">
        <v>166</v>
      </c>
      <c r="N28" s="126">
        <v>442300</v>
      </c>
      <c r="O28" s="2" t="s">
        <v>562</v>
      </c>
      <c r="P28" s="51">
        <v>9600</v>
      </c>
      <c r="Q28" s="2"/>
      <c r="R28" s="51"/>
      <c r="S28" s="49" t="s">
        <v>566</v>
      </c>
      <c r="T28" s="49" t="s">
        <v>632</v>
      </c>
      <c r="U28" s="49" t="s">
        <v>566</v>
      </c>
      <c r="V28" s="49" t="s">
        <v>632</v>
      </c>
      <c r="W28" s="22" t="s">
        <v>658</v>
      </c>
      <c r="X28" s="22" t="s">
        <v>658</v>
      </c>
      <c r="Y28" s="22" t="s">
        <v>658</v>
      </c>
      <c r="Z28" s="22"/>
    </row>
    <row r="29" spans="1:26" s="57" customFormat="1" ht="12.75">
      <c r="A29" s="2">
        <v>10</v>
      </c>
      <c r="B29" s="2" t="s">
        <v>505</v>
      </c>
      <c r="C29" s="23" t="s">
        <v>530</v>
      </c>
      <c r="D29" s="23">
        <v>63740</v>
      </c>
      <c r="E29" s="23" t="s">
        <v>531</v>
      </c>
      <c r="F29" s="23" t="s">
        <v>511</v>
      </c>
      <c r="G29" s="23">
        <v>6842</v>
      </c>
      <c r="H29" s="23">
        <v>1988</v>
      </c>
      <c r="I29" s="2" t="s">
        <v>554</v>
      </c>
      <c r="J29" s="124" t="s">
        <v>560</v>
      </c>
      <c r="K29" s="91">
        <v>6000</v>
      </c>
      <c r="L29" s="2">
        <v>10800</v>
      </c>
      <c r="M29" s="49" t="s">
        <v>166</v>
      </c>
      <c r="N29" s="126"/>
      <c r="O29" s="2"/>
      <c r="P29" s="51" t="s">
        <v>565</v>
      </c>
      <c r="Q29" s="2"/>
      <c r="R29" s="51"/>
      <c r="S29" s="49" t="s">
        <v>633</v>
      </c>
      <c r="T29" s="49" t="s">
        <v>634</v>
      </c>
      <c r="U29" s="49"/>
      <c r="V29" s="49"/>
      <c r="W29" s="22" t="s">
        <v>658</v>
      </c>
      <c r="X29" s="22" t="s">
        <v>658</v>
      </c>
      <c r="Y29" s="9"/>
      <c r="Z29" s="9"/>
    </row>
    <row r="30" spans="1:26" s="57" customFormat="1" ht="25.5">
      <c r="A30" s="2">
        <v>11</v>
      </c>
      <c r="B30" s="2" t="s">
        <v>506</v>
      </c>
      <c r="C30" s="2" t="s">
        <v>532</v>
      </c>
      <c r="D30" s="2" t="s">
        <v>533</v>
      </c>
      <c r="E30" s="2" t="s">
        <v>534</v>
      </c>
      <c r="F30" s="2" t="s">
        <v>535</v>
      </c>
      <c r="G30" s="2">
        <v>1900</v>
      </c>
      <c r="H30" s="2">
        <v>2003</v>
      </c>
      <c r="I30" s="2" t="s">
        <v>555</v>
      </c>
      <c r="J30" s="2">
        <v>5</v>
      </c>
      <c r="K30" s="91">
        <v>960</v>
      </c>
      <c r="L30" s="2" t="s">
        <v>565</v>
      </c>
      <c r="M30" s="49" t="s">
        <v>166</v>
      </c>
      <c r="N30" s="126">
        <v>259000</v>
      </c>
      <c r="O30" s="2"/>
      <c r="P30" s="51">
        <v>20100</v>
      </c>
      <c r="Q30" s="2"/>
      <c r="R30" s="51"/>
      <c r="S30" s="49" t="s">
        <v>635</v>
      </c>
      <c r="T30" s="49" t="s">
        <v>636</v>
      </c>
      <c r="U30" s="49" t="s">
        <v>635</v>
      </c>
      <c r="V30" s="49" t="s">
        <v>636</v>
      </c>
      <c r="W30" s="22" t="s">
        <v>658</v>
      </c>
      <c r="X30" s="22" t="s">
        <v>658</v>
      </c>
      <c r="Y30" s="22" t="s">
        <v>658</v>
      </c>
      <c r="Z30" s="9"/>
    </row>
    <row r="31" spans="1:26" s="57" customFormat="1" ht="12.75">
      <c r="A31" s="118">
        <v>12</v>
      </c>
      <c r="B31" s="118" t="s">
        <v>507</v>
      </c>
      <c r="C31" s="118" t="s">
        <v>536</v>
      </c>
      <c r="D31" s="118" t="s">
        <v>537</v>
      </c>
      <c r="E31" s="118" t="s">
        <v>538</v>
      </c>
      <c r="F31" s="118" t="s">
        <v>254</v>
      </c>
      <c r="G31" s="118">
        <v>1200</v>
      </c>
      <c r="H31" s="118">
        <v>2005</v>
      </c>
      <c r="I31" s="158" t="s">
        <v>556</v>
      </c>
      <c r="J31" s="118">
        <v>5</v>
      </c>
      <c r="K31" s="125"/>
      <c r="L31" s="118"/>
      <c r="M31" s="49" t="s">
        <v>166</v>
      </c>
      <c r="N31" s="126">
        <v>229000</v>
      </c>
      <c r="O31" s="118"/>
      <c r="P31" s="162">
        <v>6100</v>
      </c>
      <c r="Q31" s="118" t="s">
        <v>563</v>
      </c>
      <c r="R31" s="162"/>
      <c r="S31" s="49" t="s">
        <v>637</v>
      </c>
      <c r="T31" s="49" t="s">
        <v>638</v>
      </c>
      <c r="U31" s="49" t="s">
        <v>637</v>
      </c>
      <c r="V31" s="49" t="s">
        <v>638</v>
      </c>
      <c r="W31" s="22" t="s">
        <v>658</v>
      </c>
      <c r="X31" s="22" t="s">
        <v>658</v>
      </c>
      <c r="Y31" s="22" t="s">
        <v>658</v>
      </c>
      <c r="Z31" s="22"/>
    </row>
    <row r="32" spans="1:26" s="57" customFormat="1" ht="25.5">
      <c r="A32" s="118">
        <v>13</v>
      </c>
      <c r="B32" s="118" t="s">
        <v>506</v>
      </c>
      <c r="C32" s="118" t="s">
        <v>539</v>
      </c>
      <c r="D32" s="118" t="s">
        <v>540</v>
      </c>
      <c r="E32" s="118" t="s">
        <v>541</v>
      </c>
      <c r="F32" s="118" t="s">
        <v>511</v>
      </c>
      <c r="G32" s="118">
        <v>1900</v>
      </c>
      <c r="H32" s="118">
        <v>2005</v>
      </c>
      <c r="I32" s="121" t="s">
        <v>557</v>
      </c>
      <c r="J32" s="118">
        <v>9</v>
      </c>
      <c r="K32" s="125">
        <v>750</v>
      </c>
      <c r="L32" s="118"/>
      <c r="M32" s="49" t="s">
        <v>166</v>
      </c>
      <c r="N32" s="126">
        <v>364000</v>
      </c>
      <c r="O32" s="118"/>
      <c r="P32" s="162">
        <v>17100</v>
      </c>
      <c r="Q32" s="118"/>
      <c r="R32" s="162"/>
      <c r="S32" s="49" t="s">
        <v>639</v>
      </c>
      <c r="T32" s="49" t="s">
        <v>640</v>
      </c>
      <c r="U32" s="49" t="s">
        <v>639</v>
      </c>
      <c r="V32" s="49" t="s">
        <v>640</v>
      </c>
      <c r="W32" s="22" t="s">
        <v>658</v>
      </c>
      <c r="X32" s="22" t="s">
        <v>658</v>
      </c>
      <c r="Y32" s="22" t="s">
        <v>658</v>
      </c>
      <c r="Z32" s="9"/>
    </row>
    <row r="33" spans="1:26" s="57" customFormat="1" ht="12.75">
      <c r="A33" s="2">
        <v>14</v>
      </c>
      <c r="B33" s="2" t="s">
        <v>508</v>
      </c>
      <c r="C33" s="22" t="s">
        <v>542</v>
      </c>
      <c r="D33" s="120">
        <v>443556</v>
      </c>
      <c r="E33" s="22" t="s">
        <v>543</v>
      </c>
      <c r="F33" s="22" t="s">
        <v>544</v>
      </c>
      <c r="G33" s="2"/>
      <c r="H33" s="22">
        <v>1975</v>
      </c>
      <c r="I33" s="2" t="s">
        <v>51</v>
      </c>
      <c r="J33" s="2" t="s">
        <v>51</v>
      </c>
      <c r="K33" s="22"/>
      <c r="L33" s="2"/>
      <c r="M33" s="49" t="s">
        <v>166</v>
      </c>
      <c r="N33" s="2"/>
      <c r="O33" s="2"/>
      <c r="P33" s="51">
        <v>16900</v>
      </c>
      <c r="Q33" s="2"/>
      <c r="R33" s="51"/>
      <c r="S33" s="49" t="s">
        <v>641</v>
      </c>
      <c r="T33" s="49" t="s">
        <v>642</v>
      </c>
      <c r="U33" s="49" t="s">
        <v>641</v>
      </c>
      <c r="V33" s="49" t="s">
        <v>642</v>
      </c>
      <c r="W33" s="22" t="s">
        <v>658</v>
      </c>
      <c r="X33" s="22"/>
      <c r="Y33" s="22" t="s">
        <v>658</v>
      </c>
      <c r="Z33" s="9"/>
    </row>
    <row r="34" spans="1:26" s="57" customFormat="1" ht="12.75">
      <c r="A34" s="2">
        <v>15</v>
      </c>
      <c r="B34" s="2" t="s">
        <v>509</v>
      </c>
      <c r="C34" s="2" t="s">
        <v>545</v>
      </c>
      <c r="D34" s="2" t="s">
        <v>546</v>
      </c>
      <c r="E34" s="2" t="s">
        <v>547</v>
      </c>
      <c r="F34" s="2" t="s">
        <v>544</v>
      </c>
      <c r="G34" s="2">
        <v>6870</v>
      </c>
      <c r="H34" s="2">
        <v>2007</v>
      </c>
      <c r="I34" s="2" t="s">
        <v>558</v>
      </c>
      <c r="J34" s="2">
        <v>2</v>
      </c>
      <c r="K34" s="91">
        <v>12000</v>
      </c>
      <c r="L34" s="2">
        <v>18000</v>
      </c>
      <c r="M34" s="49" t="s">
        <v>166</v>
      </c>
      <c r="N34" s="2"/>
      <c r="O34" s="2"/>
      <c r="P34" s="51">
        <v>116300</v>
      </c>
      <c r="Q34" s="2"/>
      <c r="R34" s="51"/>
      <c r="S34" s="49" t="s">
        <v>564</v>
      </c>
      <c r="T34" s="49" t="s">
        <v>632</v>
      </c>
      <c r="U34" s="49" t="s">
        <v>564</v>
      </c>
      <c r="V34" s="49" t="s">
        <v>632</v>
      </c>
      <c r="W34" s="22" t="s">
        <v>658</v>
      </c>
      <c r="X34" s="22" t="s">
        <v>658</v>
      </c>
      <c r="Y34" s="22" t="s">
        <v>658</v>
      </c>
      <c r="Z34" s="9"/>
    </row>
    <row r="35" spans="1:26" s="57" customFormat="1" ht="25.5">
      <c r="A35" s="2">
        <v>16</v>
      </c>
      <c r="B35" s="2" t="s">
        <v>652</v>
      </c>
      <c r="C35" s="2" t="s">
        <v>650</v>
      </c>
      <c r="D35" s="2" t="s">
        <v>653</v>
      </c>
      <c r="E35" s="2" t="s">
        <v>51</v>
      </c>
      <c r="F35" s="2" t="s">
        <v>649</v>
      </c>
      <c r="G35" s="2" t="s">
        <v>51</v>
      </c>
      <c r="H35" s="2">
        <v>2017</v>
      </c>
      <c r="I35" s="2" t="s">
        <v>51</v>
      </c>
      <c r="J35" s="2" t="s">
        <v>51</v>
      </c>
      <c r="K35" s="91" t="s">
        <v>51</v>
      </c>
      <c r="L35" s="2"/>
      <c r="M35" s="49" t="s">
        <v>166</v>
      </c>
      <c r="N35" s="2"/>
      <c r="O35" s="2"/>
      <c r="P35" s="51">
        <v>21156</v>
      </c>
      <c r="Q35" s="2"/>
      <c r="R35" s="51"/>
      <c r="S35" s="49"/>
      <c r="T35" s="49"/>
      <c r="U35" s="49" t="s">
        <v>656</v>
      </c>
      <c r="V35" s="49" t="s">
        <v>657</v>
      </c>
      <c r="W35" s="22"/>
      <c r="X35" s="22"/>
      <c r="Y35" s="22" t="s">
        <v>658</v>
      </c>
      <c r="Z35" s="9"/>
    </row>
    <row r="36" spans="1:26" s="57" customFormat="1" ht="25.5">
      <c r="A36" s="2">
        <v>17</v>
      </c>
      <c r="B36" s="2" t="s">
        <v>651</v>
      </c>
      <c r="C36" s="2"/>
      <c r="D36" s="2"/>
      <c r="E36" s="2" t="s">
        <v>51</v>
      </c>
      <c r="F36" s="2" t="s">
        <v>649</v>
      </c>
      <c r="G36" s="2" t="s">
        <v>51</v>
      </c>
      <c r="H36" s="2">
        <v>2017</v>
      </c>
      <c r="I36" s="2" t="s">
        <v>51</v>
      </c>
      <c r="J36" s="2" t="s">
        <v>51</v>
      </c>
      <c r="K36" s="91" t="s">
        <v>51</v>
      </c>
      <c r="L36" s="2"/>
      <c r="M36" s="49" t="s">
        <v>166</v>
      </c>
      <c r="N36" s="2"/>
      <c r="O36" s="2"/>
      <c r="P36" s="51">
        <v>249690</v>
      </c>
      <c r="Q36" s="2"/>
      <c r="R36" s="51"/>
      <c r="S36" s="49"/>
      <c r="T36" s="49"/>
      <c r="U36" s="49" t="s">
        <v>654</v>
      </c>
      <c r="V36" s="49" t="s">
        <v>655</v>
      </c>
      <c r="W36" s="22"/>
      <c r="X36" s="22"/>
      <c r="Y36" s="22" t="s">
        <v>658</v>
      </c>
      <c r="Z36" s="9"/>
    </row>
    <row r="37" spans="1:26" ht="12.75">
      <c r="A37" s="191" t="s">
        <v>127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73"/>
      <c r="M37" s="73"/>
      <c r="N37" s="73"/>
      <c r="O37" s="73"/>
      <c r="P37" s="161"/>
      <c r="Q37" s="73"/>
      <c r="R37" s="161"/>
      <c r="S37" s="73"/>
      <c r="T37" s="73"/>
      <c r="U37" s="73"/>
      <c r="V37" s="73"/>
      <c r="W37" s="73"/>
      <c r="X37" s="73"/>
      <c r="Y37" s="73"/>
      <c r="Z37" s="73"/>
    </row>
    <row r="38" spans="1:26" s="57" customFormat="1" ht="12.75">
      <c r="A38" s="2">
        <v>1</v>
      </c>
      <c r="B38" s="49" t="s">
        <v>507</v>
      </c>
      <c r="C38" s="49" t="s">
        <v>663</v>
      </c>
      <c r="D38" s="49" t="s">
        <v>591</v>
      </c>
      <c r="E38" s="49" t="s">
        <v>592</v>
      </c>
      <c r="F38" s="49" t="s">
        <v>254</v>
      </c>
      <c r="G38" s="49">
        <v>1368</v>
      </c>
      <c r="H38" s="49">
        <v>2008</v>
      </c>
      <c r="I38" s="49" t="s">
        <v>598</v>
      </c>
      <c r="J38" s="49">
        <v>5</v>
      </c>
      <c r="K38" s="74"/>
      <c r="L38" s="49"/>
      <c r="M38" s="49" t="s">
        <v>166</v>
      </c>
      <c r="N38" s="126">
        <v>140114</v>
      </c>
      <c r="O38" s="49"/>
      <c r="P38" s="62">
        <v>11500</v>
      </c>
      <c r="Q38" s="49"/>
      <c r="R38" s="62"/>
      <c r="S38" s="49" t="s">
        <v>643</v>
      </c>
      <c r="T38" s="49" t="s">
        <v>644</v>
      </c>
      <c r="U38" s="49" t="s">
        <v>643</v>
      </c>
      <c r="V38" s="49" t="s">
        <v>644</v>
      </c>
      <c r="W38" s="22" t="s">
        <v>658</v>
      </c>
      <c r="X38" s="22" t="s">
        <v>658</v>
      </c>
      <c r="Y38" s="22" t="s">
        <v>658</v>
      </c>
      <c r="Z38" s="22" t="s">
        <v>658</v>
      </c>
    </row>
    <row r="39" spans="1:26" s="57" customFormat="1" ht="25.5">
      <c r="A39" s="2">
        <v>2</v>
      </c>
      <c r="B39" s="2" t="s">
        <v>593</v>
      </c>
      <c r="C39" s="2" t="s">
        <v>604</v>
      </c>
      <c r="D39" s="2">
        <v>317070</v>
      </c>
      <c r="E39" s="2" t="s">
        <v>594</v>
      </c>
      <c r="F39" s="2" t="s">
        <v>595</v>
      </c>
      <c r="G39" s="2">
        <v>2500</v>
      </c>
      <c r="H39" s="2">
        <v>1996</v>
      </c>
      <c r="I39" s="2" t="s">
        <v>599</v>
      </c>
      <c r="J39" s="2">
        <v>9</v>
      </c>
      <c r="K39" s="91"/>
      <c r="L39" s="2">
        <v>1115</v>
      </c>
      <c r="M39" s="2" t="s">
        <v>166</v>
      </c>
      <c r="N39" s="126">
        <v>209190</v>
      </c>
      <c r="O39" s="2"/>
      <c r="P39" s="51"/>
      <c r="Q39" s="2"/>
      <c r="R39" s="51"/>
      <c r="S39" s="49" t="s">
        <v>645</v>
      </c>
      <c r="T39" s="49" t="s">
        <v>646</v>
      </c>
      <c r="U39" s="49"/>
      <c r="V39" s="49"/>
      <c r="W39" s="22" t="s">
        <v>658</v>
      </c>
      <c r="X39" s="22" t="s">
        <v>658</v>
      </c>
      <c r="Y39" s="9"/>
      <c r="Z39" s="9"/>
    </row>
    <row r="40" spans="1:26" s="57" customFormat="1" ht="12.75">
      <c r="A40" s="2">
        <v>3</v>
      </c>
      <c r="B40" s="2" t="s">
        <v>513</v>
      </c>
      <c r="C40" s="2" t="s">
        <v>664</v>
      </c>
      <c r="D40" s="2">
        <v>102439</v>
      </c>
      <c r="E40" s="2" t="s">
        <v>596</v>
      </c>
      <c r="F40" s="2" t="s">
        <v>513</v>
      </c>
      <c r="G40" s="2">
        <v>2502</v>
      </c>
      <c r="H40" s="2">
        <v>1996</v>
      </c>
      <c r="I40" s="2" t="s">
        <v>600</v>
      </c>
      <c r="J40" s="2">
        <v>1</v>
      </c>
      <c r="K40" s="91"/>
      <c r="L40" s="2">
        <v>3281</v>
      </c>
      <c r="M40" s="2" t="s">
        <v>166</v>
      </c>
      <c r="N40" s="126">
        <v>1575</v>
      </c>
      <c r="O40" s="2"/>
      <c r="P40" s="51"/>
      <c r="Q40" s="2"/>
      <c r="R40" s="51"/>
      <c r="S40" s="49" t="s">
        <v>619</v>
      </c>
      <c r="T40" s="49" t="s">
        <v>620</v>
      </c>
      <c r="U40" s="49"/>
      <c r="V40" s="49"/>
      <c r="W40" s="22" t="s">
        <v>658</v>
      </c>
      <c r="X40" s="22" t="s">
        <v>658</v>
      </c>
      <c r="Y40" s="9"/>
      <c r="Z40" s="9"/>
    </row>
    <row r="41" spans="1:26" s="57" customFormat="1" ht="12.75">
      <c r="A41" s="2">
        <v>4</v>
      </c>
      <c r="B41" s="2" t="s">
        <v>502</v>
      </c>
      <c r="C41" s="2" t="s">
        <v>665</v>
      </c>
      <c r="D41" s="2">
        <v>36596</v>
      </c>
      <c r="E41" s="2" t="s">
        <v>597</v>
      </c>
      <c r="F41" s="2" t="s">
        <v>605</v>
      </c>
      <c r="G41" s="2" t="s">
        <v>51</v>
      </c>
      <c r="H41" s="2">
        <v>1990</v>
      </c>
      <c r="I41" s="2" t="s">
        <v>601</v>
      </c>
      <c r="J41" s="2" t="s">
        <v>51</v>
      </c>
      <c r="K41" s="91" t="s">
        <v>559</v>
      </c>
      <c r="L41" s="2">
        <v>5920</v>
      </c>
      <c r="M41" s="2" t="s">
        <v>166</v>
      </c>
      <c r="N41" s="2"/>
      <c r="O41" s="2"/>
      <c r="P41" s="51"/>
      <c r="Q41" s="2"/>
      <c r="R41" s="51"/>
      <c r="S41" s="49" t="s">
        <v>619</v>
      </c>
      <c r="T41" s="49" t="s">
        <v>620</v>
      </c>
      <c r="U41" s="49"/>
      <c r="V41" s="49"/>
      <c r="W41" s="22" t="s">
        <v>658</v>
      </c>
      <c r="X41" s="9"/>
      <c r="Y41" s="9"/>
      <c r="Z41" s="9"/>
    </row>
  </sheetData>
  <sheetProtection/>
  <mergeCells count="28">
    <mergeCell ref="A19:K19"/>
    <mergeCell ref="A37:K37"/>
    <mergeCell ref="W4:Z5"/>
    <mergeCell ref="A7:K7"/>
    <mergeCell ref="A9:K9"/>
    <mergeCell ref="A11:K11"/>
    <mergeCell ref="A14:K14"/>
    <mergeCell ref="A17:K17"/>
    <mergeCell ref="N4:N6"/>
    <mergeCell ref="O4:O6"/>
    <mergeCell ref="P4:P6"/>
    <mergeCell ref="Q4:R5"/>
    <mergeCell ref="S4:T5"/>
    <mergeCell ref="U4:V5"/>
    <mergeCell ref="I4:I6"/>
    <mergeCell ref="J4:J6"/>
    <mergeCell ref="K4:K6"/>
    <mergeCell ref="L4:L6"/>
    <mergeCell ref="M4:M6"/>
    <mergeCell ref="A3:I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140625" style="28" customWidth="1"/>
    <col min="2" max="2" width="53.28125" style="0" customWidth="1"/>
    <col min="3" max="3" width="37.57421875" style="0" customWidth="1"/>
  </cols>
  <sheetData>
    <row r="1" spans="2:3" ht="15" customHeight="1">
      <c r="B1" s="12" t="s">
        <v>20</v>
      </c>
      <c r="C1" s="29"/>
    </row>
    <row r="2" ht="12.75">
      <c r="B2" s="12"/>
    </row>
    <row r="3" spans="1:4" ht="69" customHeight="1">
      <c r="A3" s="226" t="s">
        <v>110</v>
      </c>
      <c r="B3" s="226"/>
      <c r="C3" s="226"/>
      <c r="D3" s="31"/>
    </row>
    <row r="4" spans="1:4" ht="9" customHeight="1">
      <c r="A4" s="30"/>
      <c r="B4" s="30"/>
      <c r="C4" s="30"/>
      <c r="D4" s="31"/>
    </row>
    <row r="6" spans="1:3" ht="30.75" customHeight="1">
      <c r="A6" s="39" t="s">
        <v>11</v>
      </c>
      <c r="B6" s="39" t="s">
        <v>17</v>
      </c>
      <c r="C6" s="40" t="s">
        <v>18</v>
      </c>
    </row>
    <row r="7" spans="1:3" ht="17.25" customHeight="1">
      <c r="A7" s="227" t="s">
        <v>94</v>
      </c>
      <c r="B7" s="228"/>
      <c r="C7" s="229"/>
    </row>
    <row r="8" spans="1:3" s="154" customFormat="1" ht="18" customHeight="1">
      <c r="A8" s="21">
        <v>1</v>
      </c>
      <c r="B8" s="153" t="s">
        <v>265</v>
      </c>
      <c r="C8" s="21" t="s">
        <v>266</v>
      </c>
    </row>
    <row r="9" spans="1:3" s="154" customFormat="1" ht="17.25" customHeight="1">
      <c r="A9" s="227" t="s">
        <v>95</v>
      </c>
      <c r="B9" s="228"/>
      <c r="C9" s="229"/>
    </row>
    <row r="10" spans="1:3" s="154" customFormat="1" ht="24.75" customHeight="1">
      <c r="A10" s="21">
        <v>1</v>
      </c>
      <c r="B10" s="153" t="s">
        <v>288</v>
      </c>
      <c r="C10" s="155" t="s">
        <v>289</v>
      </c>
    </row>
    <row r="11" spans="1:3" s="154" customFormat="1" ht="17.25" customHeight="1">
      <c r="A11" s="227" t="s">
        <v>116</v>
      </c>
      <c r="B11" s="228"/>
      <c r="C11" s="229"/>
    </row>
    <row r="12" spans="1:3" s="154" customFormat="1" ht="28.5" customHeight="1">
      <c r="A12" s="21">
        <v>1</v>
      </c>
      <c r="B12" s="156" t="s">
        <v>419</v>
      </c>
      <c r="C12" s="23" t="s">
        <v>420</v>
      </c>
    </row>
  </sheetData>
  <sheetProtection/>
  <mergeCells count="4">
    <mergeCell ref="A3:C3"/>
    <mergeCell ref="A7:C7"/>
    <mergeCell ref="A9:C9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7.8515625" style="0" customWidth="1"/>
    <col min="2" max="2" width="11.57421875" style="0" bestFit="1" customWidth="1"/>
    <col min="3" max="3" width="37.7109375" style="0" customWidth="1"/>
    <col min="4" max="5" width="12.421875" style="148" bestFit="1" customWidth="1"/>
  </cols>
  <sheetData>
    <row r="1" spans="1:16" ht="12.75">
      <c r="A1" s="230" t="s">
        <v>687</v>
      </c>
      <c r="B1" s="230"/>
      <c r="C1" s="230"/>
      <c r="D1" s="230"/>
      <c r="E1" s="174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ht="13.5" thickBot="1"/>
    <row r="3" spans="1:5" s="154" customFormat="1" ht="15.75" thickBot="1">
      <c r="A3" s="176" t="s">
        <v>670</v>
      </c>
      <c r="B3" s="177" t="s">
        <v>671</v>
      </c>
      <c r="C3" s="178" t="s">
        <v>672</v>
      </c>
      <c r="D3" s="179" t="s">
        <v>673</v>
      </c>
      <c r="E3" s="179" t="s">
        <v>690</v>
      </c>
    </row>
    <row r="4" spans="1:5" s="154" customFormat="1" ht="25.5">
      <c r="A4" s="182" t="s">
        <v>674</v>
      </c>
      <c r="B4" s="183">
        <v>42164</v>
      </c>
      <c r="C4" s="184" t="s">
        <v>675</v>
      </c>
      <c r="D4" s="185">
        <v>3493.64</v>
      </c>
      <c r="E4" s="186">
        <v>0</v>
      </c>
    </row>
    <row r="5" spans="1:5" s="154" customFormat="1" ht="12.75">
      <c r="A5" s="166" t="s">
        <v>685</v>
      </c>
      <c r="B5" s="165">
        <v>42177</v>
      </c>
      <c r="C5" s="164" t="s">
        <v>685</v>
      </c>
      <c r="D5" s="180">
        <v>1200</v>
      </c>
      <c r="E5" s="171">
        <v>0</v>
      </c>
    </row>
    <row r="6" spans="1:5" s="154" customFormat="1" ht="12.75">
      <c r="A6" s="166" t="s">
        <v>680</v>
      </c>
      <c r="B6" s="165">
        <v>42181</v>
      </c>
      <c r="C6" s="164" t="s">
        <v>685</v>
      </c>
      <c r="D6" s="180">
        <v>0</v>
      </c>
      <c r="E6" s="171">
        <v>650</v>
      </c>
    </row>
    <row r="7" spans="1:5" s="154" customFormat="1" ht="25.5">
      <c r="A7" s="166" t="s">
        <v>676</v>
      </c>
      <c r="B7" s="165">
        <v>42193</v>
      </c>
      <c r="C7" s="164" t="s">
        <v>677</v>
      </c>
      <c r="D7" s="180">
        <v>922</v>
      </c>
      <c r="E7" s="171">
        <v>0</v>
      </c>
    </row>
    <row r="8" spans="1:5" s="154" customFormat="1" ht="25.5">
      <c r="A8" s="166" t="s">
        <v>678</v>
      </c>
      <c r="B8" s="165">
        <v>42317</v>
      </c>
      <c r="C8" s="164" t="s">
        <v>679</v>
      </c>
      <c r="D8" s="180">
        <v>6613</v>
      </c>
      <c r="E8" s="171">
        <v>0</v>
      </c>
    </row>
    <row r="9" spans="1:5" s="154" customFormat="1" ht="25.5">
      <c r="A9" s="166" t="s">
        <v>680</v>
      </c>
      <c r="B9" s="165">
        <v>42407</v>
      </c>
      <c r="C9" s="164" t="s">
        <v>681</v>
      </c>
      <c r="D9" s="180">
        <v>228</v>
      </c>
      <c r="E9" s="171">
        <v>0</v>
      </c>
    </row>
    <row r="10" spans="1:5" s="154" customFormat="1" ht="12.75">
      <c r="A10" s="170" t="s">
        <v>686</v>
      </c>
      <c r="B10" s="165">
        <v>42415</v>
      </c>
      <c r="C10" s="122" t="s">
        <v>685</v>
      </c>
      <c r="D10" s="180">
        <v>1388.68</v>
      </c>
      <c r="E10" s="171">
        <v>0</v>
      </c>
    </row>
    <row r="11" spans="1:5" s="154" customFormat="1" ht="38.25">
      <c r="A11" s="166" t="s">
        <v>674</v>
      </c>
      <c r="B11" s="165">
        <v>42507</v>
      </c>
      <c r="C11" s="164" t="s">
        <v>682</v>
      </c>
      <c r="D11" s="180">
        <v>2737.48</v>
      </c>
      <c r="E11" s="171">
        <v>0</v>
      </c>
    </row>
    <row r="12" spans="1:5" s="154" customFormat="1" ht="12.75">
      <c r="A12" s="166" t="s">
        <v>676</v>
      </c>
      <c r="B12" s="165">
        <v>42549</v>
      </c>
      <c r="C12" s="164" t="s">
        <v>685</v>
      </c>
      <c r="D12" s="180">
        <v>0</v>
      </c>
      <c r="E12" s="171">
        <v>580</v>
      </c>
    </row>
    <row r="13" spans="1:5" s="154" customFormat="1" ht="25.5">
      <c r="A13" s="166" t="s">
        <v>680</v>
      </c>
      <c r="B13" s="165">
        <v>42566</v>
      </c>
      <c r="C13" s="164" t="s">
        <v>683</v>
      </c>
      <c r="D13" s="180">
        <v>562.68</v>
      </c>
      <c r="E13" s="171">
        <v>0</v>
      </c>
    </row>
    <row r="14" spans="1:5" s="154" customFormat="1" ht="25.5">
      <c r="A14" s="166" t="s">
        <v>680</v>
      </c>
      <c r="B14" s="165">
        <v>42683</v>
      </c>
      <c r="C14" s="164" t="s">
        <v>684</v>
      </c>
      <c r="D14" s="180">
        <v>838.76</v>
      </c>
      <c r="E14" s="171">
        <v>0</v>
      </c>
    </row>
    <row r="15" spans="1:5" s="154" customFormat="1" ht="13.5" thickBot="1">
      <c r="A15" s="167" t="s">
        <v>680</v>
      </c>
      <c r="B15" s="168">
        <v>42805</v>
      </c>
      <c r="C15" s="169" t="s">
        <v>685</v>
      </c>
      <c r="D15" s="187">
        <v>1500</v>
      </c>
      <c r="E15" s="172">
        <v>0</v>
      </c>
    </row>
    <row r="16" spans="1:5" s="154" customFormat="1" ht="13.5" thickBot="1">
      <c r="A16" s="57"/>
      <c r="B16" s="57"/>
      <c r="C16" s="57"/>
      <c r="D16" s="181">
        <f>SUM(D4:D15)</f>
        <v>19484.239999999998</v>
      </c>
      <c r="E16" s="181">
        <f>SUM(E4:E15)</f>
        <v>1230</v>
      </c>
    </row>
    <row r="18" spans="1:5" ht="12.75">
      <c r="A18" s="231" t="s">
        <v>688</v>
      </c>
      <c r="B18" s="232"/>
      <c r="C18" s="232"/>
      <c r="D18" s="232"/>
      <c r="E18" s="175"/>
    </row>
  </sheetData>
  <sheetProtection/>
  <mergeCells count="2">
    <mergeCell ref="A1:D1"/>
    <mergeCell ref="A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PP</cp:lastModifiedBy>
  <cp:lastPrinted>2018-01-22T08:14:23Z</cp:lastPrinted>
  <dcterms:created xsi:type="dcterms:W3CDTF">2004-04-21T13:58:08Z</dcterms:created>
  <dcterms:modified xsi:type="dcterms:W3CDTF">2018-01-22T08:33:32Z</dcterms:modified>
  <cp:category/>
  <cp:version/>
  <cp:contentType/>
  <cp:contentStatus/>
</cp:coreProperties>
</file>