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Klienci\Samorządy\Nidzica Powiat\PRZETARG 2015-2018\SIWZ\Do ogłoszenia\"/>
    </mc:Choice>
  </mc:AlternateContent>
  <bookViews>
    <workbookView xWindow="-45" yWindow="3465" windowWidth="12000" windowHeight="3240"/>
  </bookViews>
  <sheets>
    <sheet name="informacje ogólne" sheetId="90" r:id="rId1"/>
    <sheet name="budynki" sheetId="89" r:id="rId2"/>
    <sheet name="elektronika " sheetId="83" r:id="rId3"/>
    <sheet name="auta" sheetId="6" r:id="rId4"/>
    <sheet name="szkody" sheetId="91" r:id="rId5"/>
    <sheet name="środki trwałe" sheetId="92" r:id="rId6"/>
    <sheet name="maszyny" sheetId="94" r:id="rId7"/>
    <sheet name="lokalizacje" sheetId="93" r:id="rId8"/>
    <sheet name="oznakowanie" sheetId="96" r:id="rId9"/>
  </sheets>
  <definedNames>
    <definedName name="_xlnm._FilterDatabase" localSheetId="2" hidden="1">'elektronika '!$A$4:$IT$4</definedName>
    <definedName name="_xlnm.Print_Area" localSheetId="3">auta!$A$1:$AA$38</definedName>
    <definedName name="_xlnm.Print_Area" localSheetId="1">budynki!$A$1:$W$86</definedName>
    <definedName name="_xlnm.Print_Area" localSheetId="2">'elektronika '!$A$1:$D$289</definedName>
    <definedName name="_xlnm.Print_Area" localSheetId="0">'informacje ogólne'!$A$1:$H$14</definedName>
    <definedName name="_xlnm.Print_Area" localSheetId="8">oznakowanie!$A$1:$S$71</definedName>
  </definedNames>
  <calcPr calcId="152511"/>
</workbook>
</file>

<file path=xl/calcChain.xml><?xml version="1.0" encoding="utf-8"?>
<calcChain xmlns="http://schemas.openxmlformats.org/spreadsheetml/2006/main">
  <c r="H86" i="89" l="1"/>
  <c r="D12" i="91" l="1"/>
  <c r="C9" i="92"/>
  <c r="D237" i="83"/>
  <c r="G85" i="89" l="1"/>
  <c r="G69" i="89"/>
  <c r="G66" i="89"/>
  <c r="G56" i="89"/>
  <c r="G43" i="89"/>
  <c r="G29" i="89"/>
  <c r="G26" i="89"/>
  <c r="G15" i="89" l="1"/>
  <c r="G86" i="89" s="1"/>
  <c r="F15" i="89"/>
  <c r="D16" i="92" l="1"/>
  <c r="F85" i="89"/>
  <c r="D221" i="83"/>
  <c r="D213" i="83"/>
  <c r="F69" i="89"/>
  <c r="D268" i="83"/>
  <c r="D186" i="83"/>
  <c r="F66" i="89"/>
  <c r="G5" i="94"/>
  <c r="D256" i="83"/>
  <c r="D167" i="83"/>
  <c r="F56" i="89"/>
  <c r="D282" i="83"/>
  <c r="D145" i="83"/>
  <c r="F43" i="89"/>
  <c r="D126" i="83"/>
  <c r="F29" i="89"/>
  <c r="C16" i="92"/>
  <c r="D72" i="83"/>
  <c r="F26" i="89"/>
  <c r="D285" i="83"/>
  <c r="D275" i="83"/>
  <c r="D271" i="83"/>
  <c r="D243" i="83"/>
  <c r="D233" i="83"/>
  <c r="D59" i="83"/>
  <c r="D82" i="83"/>
  <c r="D195" i="83"/>
  <c r="D218" i="83"/>
  <c r="F86" i="89" l="1"/>
  <c r="D287" i="83"/>
  <c r="D288" i="83"/>
  <c r="D289" i="83"/>
</calcChain>
</file>

<file path=xl/sharedStrings.xml><?xml version="1.0" encoding="utf-8"?>
<sst xmlns="http://schemas.openxmlformats.org/spreadsheetml/2006/main" count="1566" uniqueCount="736">
  <si>
    <t>RAZEM</t>
  </si>
  <si>
    <t>Informacje o szkodach w ostatnich 3 latach</t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</si>
  <si>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stacjonarnego</t>
    </r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</si>
  <si>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przenośnego</t>
    </r>
    <r>
      <rPr>
        <b/>
        <i/>
        <sz val="10"/>
        <rFont val="Arial"/>
        <family val="2"/>
        <charset val="238"/>
      </rPr>
      <t xml:space="preserve"> </t>
    </r>
  </si>
  <si>
    <t>PKD</t>
  </si>
  <si>
    <t>L.p.</t>
  </si>
  <si>
    <t>Nazwa jednostki</t>
  </si>
  <si>
    <t>NIP</t>
  </si>
  <si>
    <t>REGON</t>
  </si>
  <si>
    <t>Liczba pracowników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</si>
  <si>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</si>
  <si>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</si>
  <si>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</si>
  <si>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</si>
  <si>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</si>
  <si>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</si>
  <si>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</si>
  <si>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</si>
  <si>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</si>
  <si>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</si>
  <si>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</si>
  <si>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</si>
  <si>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</si>
  <si>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</si>
  <si>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</si>
  <si>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</si>
  <si>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</si>
  <si>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</si>
  <si>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</si>
  <si>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</si>
  <si>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</si>
  <si>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</si>
  <si>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</si>
  <si>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</si>
  <si>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</si>
  <si>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</si>
  <si>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</si>
  <si>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</si>
  <si>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</si>
  <si>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</si>
  <si>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</si>
  <si>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</si>
  <si>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</si>
  <si>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Producent</t>
  </si>
  <si>
    <t>Suma ubezpieczenia</t>
  </si>
  <si>
    <t>Czy maszyna (urządzenie) jest eksploatowana pod ziemią? (TAK/NIE)</t>
  </si>
  <si>
    <t>Miejsce ubezpieczenia (adres)</t>
  </si>
  <si>
    <t>Tabela nr 6</t>
  </si>
  <si>
    <t>Tabela nr 8</t>
  </si>
  <si>
    <t>Liczba uczniów/ wychowanków/ pensjonariuszy</t>
  </si>
  <si>
    <t>Rodzaj prowadzonej działalności (opisowo)</t>
  </si>
  <si>
    <t>Rodzaj materiałów budowlanych, z jakich wykonano budynek</t>
  </si>
  <si>
    <t>mury</t>
  </si>
  <si>
    <t>stropy</t>
  </si>
  <si>
    <t>dach (konstrukcja i pokrycie)</t>
  </si>
  <si>
    <t>konstukcja i pokrycie dachu</t>
  </si>
  <si>
    <t>sieć wodno-kanalizacyjna oraz cenralnego ogrzewania</t>
  </si>
  <si>
    <t>stolarka okienna i drzwiowa</t>
  </si>
  <si>
    <t>instalacja gazowa</t>
  </si>
  <si>
    <t>instalacja wentylacyjna i kominowa</t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</si>
  <si>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</si>
  <si>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</si>
  <si>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</si>
  <si>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</si>
  <si>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</si>
  <si>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</si>
  <si>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</si>
  <si>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t>Tabela nr 7 - Wykaz maszyn i urządzeń do ubezpieczenia od uszkodzeń (od wszystkich ryzyk)</t>
  </si>
  <si>
    <t>OC</t>
  </si>
  <si>
    <t>NW</t>
  </si>
  <si>
    <t>AC/KR</t>
  </si>
  <si>
    <t>ASS</t>
  </si>
  <si>
    <t>instalacja elekryczna</t>
  </si>
  <si>
    <t>Suma ubezpieczenia (wartość pojazdu z VAT)</t>
  </si>
  <si>
    <r>
      <t>Ryzyka podlegające ubezpieczeniu w danym pojeździe</t>
    </r>
    <r>
      <rPr>
        <b/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(wybrane ryzyka zaznaczone X)</t>
    </r>
  </si>
  <si>
    <t>Moc, wydajność, ciśnienie</t>
  </si>
  <si>
    <t xml:space="preserve">Opis zabezpieczeń przed awarią (dodatkowe do wymaganych przepisami lub zaleceniami producenta)                 </t>
  </si>
  <si>
    <t xml:space="preserve">Nazwa budynku/ budowli </t>
  </si>
  <si>
    <t>Czy budynek jest użytkowany? (TAK/NIE)</t>
  </si>
  <si>
    <t>Czy jest to budynek zabytkowy, podlegający nadzorowi konserwatora zabytków?</t>
  </si>
  <si>
    <t>Rok budowy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</si>
  <si>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</si>
  <si>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Powierzchnia użytkowa     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</si>
  <si>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</si>
  <si>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</si>
  <si>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</si>
  <si>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</si>
  <si>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984-00-88-817</t>
  </si>
  <si>
    <t>510750380</t>
  </si>
  <si>
    <t>8411Z</t>
  </si>
  <si>
    <t>984-00-88-846</t>
  </si>
  <si>
    <t>984-01-61-589</t>
  </si>
  <si>
    <t>745-10-75-498</t>
  </si>
  <si>
    <t>510928701</t>
  </si>
  <si>
    <t>8413 Z</t>
  </si>
  <si>
    <t>745-11-03-013</t>
  </si>
  <si>
    <t>519460889</t>
  </si>
  <si>
    <t>8560Z</t>
  </si>
  <si>
    <t xml:space="preserve"> Zespół Szkół Zawodowych i Ogólnokształcących ,ul. Jagiełły 3, 13-100 Nidzica</t>
  </si>
  <si>
    <t>745-11-73-597</t>
  </si>
  <si>
    <t>000193720</t>
  </si>
  <si>
    <t>984-00-13-682</t>
  </si>
  <si>
    <t>511343316</t>
  </si>
  <si>
    <t xml:space="preserve">984-01-25-234 </t>
  </si>
  <si>
    <t>510742505</t>
  </si>
  <si>
    <t>510893871</t>
  </si>
  <si>
    <t>8899Z</t>
  </si>
  <si>
    <t>Poradnia Psychologiczno - Pedagogiczna, ul.Traugutta 13, 13-100 Nidzica</t>
  </si>
  <si>
    <t>984-01-25-228</t>
  </si>
  <si>
    <t>000707426</t>
  </si>
  <si>
    <t xml:space="preserve">8560Z </t>
  </si>
  <si>
    <t>519565766</t>
  </si>
  <si>
    <t>8559B</t>
  </si>
  <si>
    <t>Tabela nr 1 - Informacje ogólne do oceny ryzyka w Powiecie Nidzickim</t>
  </si>
  <si>
    <t>Tabela nr 2 - Wykaz budynków i budowli w Powiecie Nidzickim</t>
  </si>
  <si>
    <t>Tabela nr 3 - Wykaz sprzętu elektronicznego w Powiecie Nidzickim</t>
  </si>
  <si>
    <t>Tabela nr 4 - Wykaz pojazdów w Powiecie Nidzickim</t>
  </si>
  <si>
    <t>WYKAZ LOKALIZACJI, W KTÓRYCH PROWADZONA JEST DZIAŁALNOŚĆ ORAZ LOKALIZACJI, GDZIE ZNAJDUJE SIĘ MIENIE NALEŻĄCE DO JEDNOSTEK POWIATU (nie wykazane w załączniku nr 1 - poniższy wykaz nie musi być pełnym wykazem lokalizacji)</t>
  </si>
  <si>
    <t>Starostwo Powiatowe w Nidzicy,                                              ul. Traugutta 23, 13-100 Nidzica</t>
  </si>
  <si>
    <t>Powiatowy Zarząd Dróg,                                                              ul. Kolejowa 29, 13-100 Nidzica</t>
  </si>
  <si>
    <t>Powiatowy Ośrodek Dokumentacji Geodezyjnej i Kartograficznej w Nidzicy                                                                 ul. Olsztyńska 28 13-100 Nidzica</t>
  </si>
  <si>
    <t xml:space="preserve"> Powiatowy Urząd Pracy,                                               ul. Traugutta 23, 13-100 Nidzica</t>
  </si>
  <si>
    <t>Zespół Szkół Rolniczych i Ogólnokształcących w Jagarzewie,                                                                        Jagarzewo 54, 13-113 Janowo</t>
  </si>
  <si>
    <t xml:space="preserve">Zespół Szkół Ogólnokształcących,                                ul.Jagiełły 1, 13-100 Nidzica, </t>
  </si>
  <si>
    <t>Specjalny Ośrodek Szkolno-Wychowawczy,                             ul. Wyborska 12, 13-100 Nidzica</t>
  </si>
  <si>
    <t>Powiatowe Centrum Pomocy Rodzinie,                                      ul. Traugutta 13, 13-100 Nidzica</t>
  </si>
  <si>
    <t>Centrum Kształcenia Praktycznego,                                          ul. Wyborska 10, 13-100 Nidzica</t>
  </si>
  <si>
    <t>984-00-95-639</t>
  </si>
  <si>
    <t>984-01-50-284</t>
  </si>
  <si>
    <t>1. Starostwo Powiatowe</t>
  </si>
  <si>
    <t>Budynek biurowy</t>
  </si>
  <si>
    <t>Budynek - garaże</t>
  </si>
  <si>
    <t>TAK</t>
  </si>
  <si>
    <t>nie</t>
  </si>
  <si>
    <t>NIE</t>
  </si>
  <si>
    <t>parter- kraty, alarm, gaśnice- 18 szt</t>
  </si>
  <si>
    <t>Nidzica, ul. Traugutta 23</t>
  </si>
  <si>
    <t>brak</t>
  </si>
  <si>
    <t>Napiwoda 58 lokal 2 13-100 Nidzica</t>
  </si>
  <si>
    <t>ul. Murarska 4 13-100 Nidzica</t>
  </si>
  <si>
    <t>Janowo 55 13-113 Janowo</t>
  </si>
  <si>
    <t>Lokal mieszkalny-udział w budynku 62/100</t>
  </si>
  <si>
    <t>Budynek mieszkalny</t>
  </si>
  <si>
    <t>cegła</t>
  </si>
  <si>
    <t>żelbetowe</t>
  </si>
  <si>
    <t>blachodachówka</t>
  </si>
  <si>
    <t>papa</t>
  </si>
  <si>
    <t>drewniana</t>
  </si>
  <si>
    <t>cegła, pustak</t>
  </si>
  <si>
    <t>żelbetowy</t>
  </si>
  <si>
    <t>cegła  wapienno piaskowa</t>
  </si>
  <si>
    <t>krokwiowa, dachowa</t>
  </si>
  <si>
    <t>drewno</t>
  </si>
  <si>
    <t>drewno, azbest</t>
  </si>
  <si>
    <t>dobra</t>
  </si>
  <si>
    <t>nie dotyczy</t>
  </si>
  <si>
    <t>dostateczny</t>
  </si>
  <si>
    <t>zły</t>
  </si>
  <si>
    <t>bardzo dobry</t>
  </si>
  <si>
    <t>dobry</t>
  </si>
  <si>
    <t>Komputer Compag 500 B z oprogramowaniem</t>
  </si>
  <si>
    <t>Upgrade- urządzenie UTM 60 A</t>
  </si>
  <si>
    <t>Zestaw komputerowy z oprogramow.</t>
  </si>
  <si>
    <t>Komputer Esprimo</t>
  </si>
  <si>
    <t>Monitor Philips LCD 22</t>
  </si>
  <si>
    <t>Monitor Display L 20 T - 1</t>
  </si>
  <si>
    <t>Drukarka Kyocera FS 2020 dn</t>
  </si>
  <si>
    <t>Drukarka Kyocera FS C 5200 DN</t>
  </si>
  <si>
    <t>Zasilacz awaryjny z listwą przepięciową</t>
  </si>
  <si>
    <t>Komputer Fujitsu Esp P 410</t>
  </si>
  <si>
    <t>Komputer HP 3520 A i ) PDC 2030</t>
  </si>
  <si>
    <t>Drukarka Kyocera FS 137DN</t>
  </si>
  <si>
    <t>Zasilacz Fideltronic Lupus 500</t>
  </si>
  <si>
    <t>Zasilacz Fideltronic Lupus 1000</t>
  </si>
  <si>
    <t>Komputer Fujitsu Esprimo P 400</t>
  </si>
  <si>
    <t>Drukarka Kyocera FS 1370 DN</t>
  </si>
  <si>
    <t>Drukarka Kyocera FS 2020 DN</t>
  </si>
  <si>
    <t>Zasilacz fideltronic 700 Lupus</t>
  </si>
  <si>
    <t>Zasilacz Ever dup 500</t>
  </si>
  <si>
    <t>Zasilacz Ewerv Duo 500 - 8 szt</t>
  </si>
  <si>
    <t>Urządzenie sieciowe Netgear</t>
  </si>
  <si>
    <t xml:space="preserve">Zasilacz EATON 500 FR - 3 szt </t>
  </si>
  <si>
    <t>Serwer Achina Solar 220x2 (MSWiA)</t>
  </si>
  <si>
    <t>Urządzenie szyfrowe Delta- 2 TLS (MSWiA)</t>
  </si>
  <si>
    <t>Router Cosco ( MSWiA)</t>
  </si>
  <si>
    <t xml:space="preserve">UPS Ever SIN LINE SL 2200 ( MswiA) </t>
  </si>
  <si>
    <t>Komputer HP COMPAG 8000 ELITE ( PWPW)</t>
  </si>
  <si>
    <t>Monitor hp E 190i ( PWPW)</t>
  </si>
  <si>
    <t>Drukarka OKI B431 dn ( PWPW)</t>
  </si>
  <si>
    <t>Czytnik  kart  Athena Ase Drive V3 (PWPW)</t>
  </si>
  <si>
    <t>Skaner HP 300 ( PWPW)</t>
  </si>
  <si>
    <t>Komputer HP Elite Desk 800 G1SFF (PWPW)</t>
  </si>
  <si>
    <t>Monitor HP E 190i (PWPW)</t>
  </si>
  <si>
    <t>Drukarka OKI B43 dn ( PWPW)</t>
  </si>
  <si>
    <t>Czytnik kodu (PWPW)</t>
  </si>
  <si>
    <t>Czytnik kart Athena ASE Drive V3 ( PWPW)</t>
  </si>
  <si>
    <t>Komputer HP Elitedesk 800 G1SFF ( PWPW)</t>
  </si>
  <si>
    <t>Monitor HP E 190i ( PWPW)</t>
  </si>
  <si>
    <t>Drukarka OKI B431dn ( PWPW)</t>
  </si>
  <si>
    <t>Komputer HP EliteDesk 800 G1SFF ( PWPW)</t>
  </si>
  <si>
    <t>Monitor HP E190i ( PWPW)</t>
  </si>
  <si>
    <t>Czytnik kart Athena ASEDriveV3 (PWPW)</t>
  </si>
  <si>
    <t>Komputer HP COMPAQ 8000 Elite (PWPW)</t>
  </si>
  <si>
    <t>Czytnik kart Athena  AsedriveV3 (PWPW)</t>
  </si>
  <si>
    <t>Skaner HP Scanjet 300 ( PWPW)</t>
  </si>
  <si>
    <t>Laptop Pro Bok</t>
  </si>
  <si>
    <t>Laptop Asus X 53SD</t>
  </si>
  <si>
    <t>Laptop Lenovo</t>
  </si>
  <si>
    <t>Starostwo Powiatowe</t>
  </si>
  <si>
    <t>Skoda</t>
  </si>
  <si>
    <t>Suberb Sedan</t>
  </si>
  <si>
    <t>TMBDL63U989016215</t>
  </si>
  <si>
    <t>NNI 10000</t>
  </si>
  <si>
    <t>osobowy</t>
  </si>
  <si>
    <t>20.02.2008</t>
  </si>
  <si>
    <t>21.02.2015</t>
  </si>
  <si>
    <t>immobiliser, auto alarm, nadzór wnętrza</t>
  </si>
  <si>
    <t>24.02.2016</t>
  </si>
  <si>
    <t>2. Powiatowy Zarząd Dróg</t>
  </si>
  <si>
    <t>Garaże</t>
  </si>
  <si>
    <t>gasnice proszkowe 4 szt</t>
  </si>
  <si>
    <t>Nidzica, ul. Kolejowa 29</t>
  </si>
  <si>
    <t>Budynek wielofunkcyjny                (biuro i magazyn)</t>
  </si>
  <si>
    <t>gaśnice proszkowe 4 szt alarm połączony z policja</t>
  </si>
  <si>
    <t>Linia NN do budynku</t>
  </si>
  <si>
    <t>Kanalizacja sanitarna w budynku</t>
  </si>
  <si>
    <t>Kanalizacja deszczowa</t>
  </si>
  <si>
    <t>Drogi wewnątrz zakładowe</t>
  </si>
  <si>
    <t>Ogrodzenie</t>
  </si>
  <si>
    <t>Przyłącze wodne i kanalizacyjne do budynku</t>
  </si>
  <si>
    <t>Instalacja CO w budynku</t>
  </si>
  <si>
    <t>pustak</t>
  </si>
  <si>
    <t>betonowe</t>
  </si>
  <si>
    <t xml:space="preserve">beton, papa            </t>
  </si>
  <si>
    <t xml:space="preserve">cegła </t>
  </si>
  <si>
    <t>nie ma</t>
  </si>
  <si>
    <t>Komputer</t>
  </si>
  <si>
    <t>Dysk zewnętrzny</t>
  </si>
  <si>
    <t>Monitor BENQ 20</t>
  </si>
  <si>
    <t>Monitor LG 22</t>
  </si>
  <si>
    <t>Urządzenie wielofunkcyjne Brother</t>
  </si>
  <si>
    <t>Drukarka HP</t>
  </si>
  <si>
    <t>Monitor 21,5" BENG</t>
  </si>
  <si>
    <t>Powiatowy Zarząd Dróg</t>
  </si>
  <si>
    <t>Lublin</t>
  </si>
  <si>
    <t>SUL 332212 X0039129</t>
  </si>
  <si>
    <t xml:space="preserve"> OTN 0004</t>
  </si>
  <si>
    <t>ciężarowy</t>
  </si>
  <si>
    <t>Ciągnik</t>
  </si>
  <si>
    <t>URSUS C-360</t>
  </si>
  <si>
    <t>ONC3863</t>
  </si>
  <si>
    <t>ciągnik</t>
  </si>
  <si>
    <t>25/580</t>
  </si>
  <si>
    <t>koparka</t>
  </si>
  <si>
    <t>przyczepa</t>
  </si>
  <si>
    <t>OLY8455</t>
  </si>
  <si>
    <t xml:space="preserve"> NNI Y562</t>
  </si>
  <si>
    <t>OL-2-00368</t>
  </si>
  <si>
    <t>OLY0226</t>
  </si>
  <si>
    <t>Fabia Sedan</t>
  </si>
  <si>
    <t>TMBCE46Y164532166</t>
  </si>
  <si>
    <t>NNI R100</t>
  </si>
  <si>
    <t>Lamborghini</t>
  </si>
  <si>
    <t>R4110</t>
  </si>
  <si>
    <t>23S094WVT1678</t>
  </si>
  <si>
    <t>NNI X038</t>
  </si>
  <si>
    <t>Suzuki</t>
  </si>
  <si>
    <t>Grand Vitara</t>
  </si>
  <si>
    <t>JSAFTD82V00114256</t>
  </si>
  <si>
    <t>NNI 00666</t>
  </si>
  <si>
    <t xml:space="preserve">STAR </t>
  </si>
  <si>
    <t>A200</t>
  </si>
  <si>
    <t>NNI V496</t>
  </si>
  <si>
    <t>Volkswagen</t>
  </si>
  <si>
    <t xml:space="preserve"> Transporter 1,9 TDI</t>
  </si>
  <si>
    <t>WV1ZZZ7JZ4X017759</t>
  </si>
  <si>
    <t>NNI 03719</t>
  </si>
  <si>
    <t xml:space="preserve"> ciężarowy</t>
  </si>
  <si>
    <t>Fiat</t>
  </si>
  <si>
    <t>Punto</t>
  </si>
  <si>
    <t>ZFA18800005344729</t>
  </si>
  <si>
    <t>NNI 03845</t>
  </si>
  <si>
    <t>Transporter 1,9 TDI</t>
  </si>
  <si>
    <t>WHZ6X009910</t>
  </si>
  <si>
    <t>NNI P960</t>
  </si>
  <si>
    <t>Pług wirnikowy</t>
  </si>
  <si>
    <t>D-470</t>
  </si>
  <si>
    <t>4/582</t>
  </si>
  <si>
    <t>specjalny</t>
  </si>
  <si>
    <t>05.07.1999</t>
  </si>
  <si>
    <t>23.07.2015</t>
  </si>
  <si>
    <t>28.12.1983</t>
  </si>
  <si>
    <t>27.04.2015</t>
  </si>
  <si>
    <t>-</t>
  </si>
  <si>
    <t>28.05.1987</t>
  </si>
  <si>
    <t>07.08.2015</t>
  </si>
  <si>
    <t>12.12.2005</t>
  </si>
  <si>
    <t>15.12.2015</t>
  </si>
  <si>
    <t>07.08.2007</t>
  </si>
  <si>
    <t>12.08.2015</t>
  </si>
  <si>
    <t>03.01.2002</t>
  </si>
  <si>
    <t>14.10.2015</t>
  </si>
  <si>
    <t>10.02.1988</t>
  </si>
  <si>
    <t>23.03.2015</t>
  </si>
  <si>
    <t>17.10.2003</t>
  </si>
  <si>
    <t>23.12.2015</t>
  </si>
  <si>
    <t>16.05.2005</t>
  </si>
  <si>
    <t>12.05.2015</t>
  </si>
  <si>
    <t>22.11.2005</t>
  </si>
  <si>
    <t>12.10.2015</t>
  </si>
  <si>
    <t xml:space="preserve"> 06.t</t>
  </si>
  <si>
    <t>4 t</t>
  </si>
  <si>
    <t xml:space="preserve"> 0,4 t</t>
  </si>
  <si>
    <t>2</t>
  </si>
  <si>
    <t>5</t>
  </si>
  <si>
    <t>6 t</t>
  </si>
  <si>
    <t>0,96 t</t>
  </si>
  <si>
    <t>0,75 t</t>
  </si>
  <si>
    <t>2,9 t</t>
  </si>
  <si>
    <t xml:space="preserve"> 3100 Mtg</t>
  </si>
  <si>
    <t>4900 Mtg</t>
  </si>
  <si>
    <t>10,8 t</t>
  </si>
  <si>
    <t xml:space="preserve"> </t>
  </si>
  <si>
    <t>2800 t</t>
  </si>
  <si>
    <t>191700 km</t>
  </si>
  <si>
    <t>auto alarm</t>
  </si>
  <si>
    <t>x</t>
  </si>
  <si>
    <t>Instalacja gazowa</t>
  </si>
  <si>
    <t>09.07.2015</t>
  </si>
  <si>
    <t>08.07.2016</t>
  </si>
  <si>
    <t>05.01.2016</t>
  </si>
  <si>
    <t xml:space="preserve">04.01.2017 </t>
  </si>
  <si>
    <t>23.02.2017</t>
  </si>
  <si>
    <t>21.08.2015</t>
  </si>
  <si>
    <t>20.08.2016</t>
  </si>
  <si>
    <t>04.01.2016</t>
  </si>
  <si>
    <t>04.01.2017</t>
  </si>
  <si>
    <t>03.01.2017</t>
  </si>
  <si>
    <t>25.12.2015</t>
  </si>
  <si>
    <t>24.12.2016</t>
  </si>
  <si>
    <t>07.07.2015</t>
  </si>
  <si>
    <t>06.07.2016</t>
  </si>
  <si>
    <t>19.10.2015</t>
  </si>
  <si>
    <t>18.10.2016</t>
  </si>
  <si>
    <t>21.04.2015</t>
  </si>
  <si>
    <t>20.04.2016</t>
  </si>
  <si>
    <t>03.06.2015</t>
  </si>
  <si>
    <t>02.06.2016</t>
  </si>
  <si>
    <t>16.06.2015</t>
  </si>
  <si>
    <t>15.06.2016</t>
  </si>
  <si>
    <t>3. Powiatowy Ośrodek Dokumentacji Geodezyjnej i Kartograficznej w Nidzicy</t>
  </si>
  <si>
    <t>Komputer Esprimo 2560- szt 2</t>
  </si>
  <si>
    <t xml:space="preserve">Monitor Philips </t>
  </si>
  <si>
    <t>Zasilacz awaryjny</t>
  </si>
  <si>
    <t>Urządzenie UTM do ochrony sieci komputerowej</t>
  </si>
  <si>
    <t>Urządzenie sieciowe</t>
  </si>
  <si>
    <t>Zasilacz</t>
  </si>
  <si>
    <t>Przełącznik sieciowy</t>
  </si>
  <si>
    <t>Router sieciowy</t>
  </si>
  <si>
    <t>Powiatowy Ośrodek Dokumentacji Geodezyjnej i Kartograficznej w Nidzicy</t>
  </si>
  <si>
    <t>1. Powiatowy Ośrodek Dokumentacji Geodezyjnej i Kartograficznej w Nidzicy</t>
  </si>
  <si>
    <t>PODGiK Nidzica ul. Olsztyńska 28</t>
  </si>
  <si>
    <t>Budynek biurowy 19/100 (lokale)</t>
  </si>
  <si>
    <t>gaśnica proszkowa szt. 5, kraty na oknach we wszystkich pomieszczeniach PUP-parter, czujniki alarmowe</t>
  </si>
  <si>
    <t>3. Powiatowy Urząd Pracy</t>
  </si>
  <si>
    <t>4. Powiatowy Urząd Pracy</t>
  </si>
  <si>
    <t>2. Powiatowy Urząd Pracy</t>
  </si>
  <si>
    <t>Komputer Fujitsu ESP 3521</t>
  </si>
  <si>
    <t>Monitor ekranowy FS 519-5 LCD</t>
  </si>
  <si>
    <t>Klimatyzator Daikin FTXS 60 G/RXS 60F</t>
  </si>
  <si>
    <t>Komputer Fujitsu ESP P500</t>
  </si>
  <si>
    <t>Urządzenie Fortigate 80c akt.</t>
  </si>
  <si>
    <t>Stacja robocza Fujitsu Celsius</t>
  </si>
  <si>
    <t>Serwer Fujitsu Primergy</t>
  </si>
  <si>
    <t>Macierz Fujitsu Eternus</t>
  </si>
  <si>
    <t>UPS Fujitsu APC LI</t>
  </si>
  <si>
    <t>Urządzenie wielofunkcyjne OKI MB491 dn</t>
  </si>
  <si>
    <t>Komputer Dell OptiPlex 3030 AiO</t>
  </si>
  <si>
    <t xml:space="preserve">Laptop Fujitsu </t>
  </si>
  <si>
    <t>Powiatowy Urząd Pracy</t>
  </si>
  <si>
    <t>SKODA</t>
  </si>
  <si>
    <t>FABIA</t>
  </si>
  <si>
    <t>TMBW16Y144134420</t>
  </si>
  <si>
    <t>NNI 01700</t>
  </si>
  <si>
    <t>05.11.2004</t>
  </si>
  <si>
    <t>13.11.2015</t>
  </si>
  <si>
    <t>1570 kg</t>
  </si>
  <si>
    <t>immobiliser</t>
  </si>
  <si>
    <t>12.11.2016</t>
  </si>
  <si>
    <t>Nidzica, ul. Traugutta 20 (4 pomieszczenia biurowe)</t>
  </si>
  <si>
    <t>czujniki alarmowe, kraty w jednym pomieszczeniu</t>
  </si>
  <si>
    <t>gaśnice, alarm</t>
  </si>
  <si>
    <t>4. Zespół Szkół Rolniczych i Ogólnokształcących w Jagarzewie</t>
  </si>
  <si>
    <t>Internat</t>
  </si>
  <si>
    <t>przed 1939</t>
  </si>
  <si>
    <t xml:space="preserve"> 5zamków zwykłych,4 gaśnice,3 hydranty, alarm </t>
  </si>
  <si>
    <t>Jagarzewo</t>
  </si>
  <si>
    <t>beton</t>
  </si>
  <si>
    <t>dostateczna</t>
  </si>
  <si>
    <t>Budynek szkolny (stary)</t>
  </si>
  <si>
    <t xml:space="preserve"> 1zamek zwykły, 1 gaśnica, alarm</t>
  </si>
  <si>
    <t>Budynek szkolny (nowy)</t>
  </si>
  <si>
    <t xml:space="preserve"> 7 zamków zwykłych, 6 gaśnic, alarm </t>
  </si>
  <si>
    <t>Pawilon</t>
  </si>
  <si>
    <t xml:space="preserve"> 2 zamki zwykłe, 1 gaśnica,alarm </t>
  </si>
  <si>
    <t>Nawierzchnie</t>
  </si>
  <si>
    <t>Studnie wiercone</t>
  </si>
  <si>
    <t>Ogrodzenie siatkowe</t>
  </si>
  <si>
    <t>Sala Gimnastyczna</t>
  </si>
  <si>
    <t>6zamków zwyklych,3 gaśnice,2 hydranty,alarm</t>
  </si>
  <si>
    <t>blacha</t>
  </si>
  <si>
    <t>Budynek magaz-administ.</t>
  </si>
  <si>
    <t>Warsztat</t>
  </si>
  <si>
    <t>5. Zespół Szkół Rolniczych i Ogólnokształcących w Jagarzewie</t>
  </si>
  <si>
    <t>3. Zespół Szkół Rolniczych i Ogólnokształcących w Jagarzewie</t>
  </si>
  <si>
    <t>1. Zespół Szkół Rolniczych i Ogólnokształcących w Jagarzewie</t>
  </si>
  <si>
    <t>Projektor EPSON EMP-83H</t>
  </si>
  <si>
    <t>Drukarka HP OFFICE Jet Pro K860dn A3</t>
  </si>
  <si>
    <t>Ekran Projekcyjny NOBO</t>
  </si>
  <si>
    <t>Drukarka Samsung</t>
  </si>
  <si>
    <t>Kserokopiarka</t>
  </si>
  <si>
    <t>Zestawy komputerowe</t>
  </si>
  <si>
    <t>Projektor NEC M420X</t>
  </si>
  <si>
    <t>Serwer sieciowy dla terminali</t>
  </si>
  <si>
    <t>Monitory 18,5 AOC E950WDA Głośniki</t>
  </si>
  <si>
    <t>Terminale HP t5335z</t>
  </si>
  <si>
    <t>Projektor BENQ MS502 DLP,SVGA</t>
  </si>
  <si>
    <t>Wzmacniacz Peavey XR 8600,2X600 W-powermikser</t>
  </si>
  <si>
    <t>Zestaw komputerowy 3222,500GB,4GB,W7,O,STD</t>
  </si>
  <si>
    <t>Serwer Pracowni-Komputer</t>
  </si>
  <si>
    <t>Projektor Vievsonic PDJ 51532</t>
  </si>
  <si>
    <t>Zestaw tablicy interaktywnej wraz z wyposażeniem</t>
  </si>
  <si>
    <t>Projektor BenQ MP512,DLP,SVGA,2200ANSI,2500</t>
  </si>
  <si>
    <t>Laptop Toshiba Satellite A300</t>
  </si>
  <si>
    <t>Laptop Kalifornia Access W6512DI</t>
  </si>
  <si>
    <t>Laptop Lenovo G580GH 13-311-M4GB,1TB,15,6W8</t>
  </si>
  <si>
    <t>Rejestrator Cyfrowy DVR K2 416 LE</t>
  </si>
  <si>
    <t>Kamery kolorowe</t>
  </si>
  <si>
    <t>Zespół Szkół Rolniczych i Ogólnokształcących w Jagarzewie</t>
  </si>
  <si>
    <t>GRANDE PUNTO</t>
  </si>
  <si>
    <t>ZFA19900001396166</t>
  </si>
  <si>
    <t>NNI 00030</t>
  </si>
  <si>
    <t>HUNDAY</t>
  </si>
  <si>
    <t>OLS7326</t>
  </si>
  <si>
    <t>ciężar-osobowy</t>
  </si>
  <si>
    <t>U3512</t>
  </si>
  <si>
    <t>ONC3518</t>
  </si>
  <si>
    <t>ciągnik rol.</t>
  </si>
  <si>
    <t>D 47</t>
  </si>
  <si>
    <t>OLY4653</t>
  </si>
  <si>
    <t>przyczepa rol.</t>
  </si>
  <si>
    <t>27.06.2008</t>
  </si>
  <si>
    <t>18.09.2014</t>
  </si>
  <si>
    <t>25.06.1997</t>
  </si>
  <si>
    <t>24.09.2014</t>
  </si>
  <si>
    <t>16.09.2003</t>
  </si>
  <si>
    <t>24.09.2015</t>
  </si>
  <si>
    <t>27.11.1974</t>
  </si>
  <si>
    <t>01.07.2015</t>
  </si>
  <si>
    <t>30.06.2016</t>
  </si>
  <si>
    <t>18.07.2015</t>
  </si>
  <si>
    <t>17.07.2016</t>
  </si>
  <si>
    <t>Budynek szkolny</t>
  </si>
  <si>
    <t>alarm podłączony do policji, monitorowany</t>
  </si>
  <si>
    <t>Nidzica, ul. Jagiełły 3</t>
  </si>
  <si>
    <t>żelbeton</t>
  </si>
  <si>
    <t xml:space="preserve">blachodachówka </t>
  </si>
  <si>
    <t>Sala gimnastyczna i budynek internatu</t>
  </si>
  <si>
    <t>termoder. 2011r.1977</t>
  </si>
  <si>
    <t>poz. 1,3 czujniki i urządz. Alarmowe</t>
  </si>
  <si>
    <t>Nidzica, ul. Wyborska 12</t>
  </si>
  <si>
    <t>stropodach</t>
  </si>
  <si>
    <t>Pawilon szkolny</t>
  </si>
  <si>
    <t>Nidzica, ul. Wyborska 10</t>
  </si>
  <si>
    <t xml:space="preserve">Nidzica, ul. Wyborska </t>
  </si>
  <si>
    <t>drewniany</t>
  </si>
  <si>
    <t xml:space="preserve">dachówka </t>
  </si>
  <si>
    <t>Budynek gospodarczy</t>
  </si>
  <si>
    <t>Brzeżno Łyńskie</t>
  </si>
  <si>
    <t>Urządz. posesji, ogrodz.</t>
  </si>
  <si>
    <t>moderniz  2011  1975</t>
  </si>
  <si>
    <t xml:space="preserve">Nidzica ul. Wyborska </t>
  </si>
  <si>
    <t>furtki zamykane na klucz, 1 kamera monitorująca</t>
  </si>
  <si>
    <t xml:space="preserve"> Nidzica ul. Jagiełły 3</t>
  </si>
  <si>
    <t>Wiata, garaże</t>
  </si>
  <si>
    <t>Przyłącze c.o.</t>
  </si>
  <si>
    <t>Sieć CO</t>
  </si>
  <si>
    <t>Boisko wielofunkcyjne</t>
  </si>
  <si>
    <t>budynki posiadają hydranty, gaśnice, kraty znajdują się w pomieszczeniach gdzie znajduje się drogi sprzęt lub mienie wartościowe</t>
  </si>
  <si>
    <t>strop gęstożelbeton</t>
  </si>
  <si>
    <t>5. Zespół Szkół Zawodowych i Ogólnokształcących</t>
  </si>
  <si>
    <t>6. Zespół Szkół Zawodowych i Ogólnokształcących</t>
  </si>
  <si>
    <t>4. Zespół Szkół Zawodowych i Ogólnokształcących</t>
  </si>
  <si>
    <t>Telewizor Samsung LCD LE 37B 530</t>
  </si>
  <si>
    <t>Drukarka HP LJ p 1005</t>
  </si>
  <si>
    <t>Monitor LED 18 5 LGE19405PM</t>
  </si>
  <si>
    <t xml:space="preserve">Drukarka Sharp </t>
  </si>
  <si>
    <t>Monitor 19 LCD BENQ</t>
  </si>
  <si>
    <t>Telewizor LG LCD 42LK 4300 FULL HD</t>
  </si>
  <si>
    <t>Telewizor LCD Thomson</t>
  </si>
  <si>
    <t>Komputer ATHLON 3500+/WINXP</t>
  </si>
  <si>
    <t>Telewizor Samsung LCD UE 32F 4000</t>
  </si>
  <si>
    <t>Monitor 18,5 PHILIPS LED</t>
  </si>
  <si>
    <t>Zestaw komputerowy G 3420/500GB/4GB/W7</t>
  </si>
  <si>
    <t>Zestaw komputerowy ATHLON 250 (4GB) 2szt.</t>
  </si>
  <si>
    <t>Drukarka UPLJP1102 3 szt.</t>
  </si>
  <si>
    <t>Monitor 18,5 Samsung 15 szt.</t>
  </si>
  <si>
    <t>Komputer P/2GB/ 15 szt.</t>
  </si>
  <si>
    <t>Telewizor LG LCD 42LK 430F 2 szt.</t>
  </si>
  <si>
    <t>Komputer NTT OFFICE W 900 G 2 szt.</t>
  </si>
  <si>
    <t>Zestaw Komputerowy S 4 BB RAM 500GB HDWIN 15 szt.</t>
  </si>
  <si>
    <t>Serwer HS ZSO</t>
  </si>
  <si>
    <t>Urządzenia do cyfrowej transmisji danych</t>
  </si>
  <si>
    <t>Notebook Toshiba C 660-1NG</t>
  </si>
  <si>
    <t xml:space="preserve">Sprzęt nagłaśniający </t>
  </si>
  <si>
    <t xml:space="preserve">Projektor BENQ MS 500 </t>
  </si>
  <si>
    <t>Projektor BENQ Mx503</t>
  </si>
  <si>
    <t>Projektor BENQ</t>
  </si>
  <si>
    <t>Projektor BENQ MX 503</t>
  </si>
  <si>
    <t>Aparat fotograficzny OLIMPUS</t>
  </si>
  <si>
    <t>Projektor BENG MS504 SVGA</t>
  </si>
  <si>
    <t>Kamera cyfrowa</t>
  </si>
  <si>
    <t>Projektor BENQ MP626 4 szt.</t>
  </si>
  <si>
    <t>Zespół Szkół Zawodowych i Ogólnokształcących</t>
  </si>
  <si>
    <t>Fiat Punto</t>
  </si>
  <si>
    <t>ZFA18800000700184</t>
  </si>
  <si>
    <t>NNIL 670</t>
  </si>
  <si>
    <t>01/2015</t>
  </si>
  <si>
    <t>5+50kg</t>
  </si>
  <si>
    <t>1385kg</t>
  </si>
  <si>
    <t>Tak</t>
  </si>
  <si>
    <t xml:space="preserve">przyczepka </t>
  </si>
  <si>
    <t>Thule</t>
  </si>
  <si>
    <t>UH2000a479P29/4475</t>
  </si>
  <si>
    <t>NNIY 209</t>
  </si>
  <si>
    <t>przyczepka</t>
  </si>
  <si>
    <t>bezterminowo</t>
  </si>
  <si>
    <t>460kg</t>
  </si>
  <si>
    <t>600kg</t>
  </si>
  <si>
    <t>25.04.2016</t>
  </si>
  <si>
    <t>26.04.2015</t>
  </si>
  <si>
    <t>6. Zespół Szkół Ogólnokształcących</t>
  </si>
  <si>
    <t>Szkoła</t>
  </si>
  <si>
    <t>Sala gimnastyczna</t>
  </si>
  <si>
    <t>Kotłownia / salka gimnastyczna</t>
  </si>
  <si>
    <t>Ogrodzenie szkoły</t>
  </si>
  <si>
    <t>Boisko szkolne</t>
  </si>
  <si>
    <t>Nawierzchnia asfaltu</t>
  </si>
  <si>
    <t>Ogrodzenie Sali gimnastycznej</t>
  </si>
  <si>
    <t>Przyłącze CO</t>
  </si>
  <si>
    <t>Maszyna sprzątająca</t>
  </si>
  <si>
    <t>1. Zespół Szkół Ogólnokształcących</t>
  </si>
  <si>
    <t>10 gaśnic, 4 hydranty wodne</t>
  </si>
  <si>
    <t>Nidzica, ul. Jagiełły 1</t>
  </si>
  <si>
    <t xml:space="preserve">drewniana pokryta blachodachówka </t>
  </si>
  <si>
    <t xml:space="preserve">żelbeton </t>
  </si>
  <si>
    <t xml:space="preserve">bardzo dobry </t>
  </si>
  <si>
    <t xml:space="preserve">dobry </t>
  </si>
  <si>
    <t>Zespół Szkół Ogólnokształcących</t>
  </si>
  <si>
    <t>7. Zespół Szkół Ogólnokształcących</t>
  </si>
  <si>
    <t>Serwer HS -ZSO</t>
  </si>
  <si>
    <t>Telewizor</t>
  </si>
  <si>
    <t>Drukarka sieciowa SHARP</t>
  </si>
  <si>
    <t>Komputer HPP 3400</t>
  </si>
  <si>
    <t>Tablica interaktywna</t>
  </si>
  <si>
    <t>Projektor NEC NP210</t>
  </si>
  <si>
    <t>Urządzenie wielofunkcyjne SAMSUNG</t>
  </si>
  <si>
    <t>Kino domowe SONY DAV-DZ340</t>
  </si>
  <si>
    <t>Telewizor LCD</t>
  </si>
  <si>
    <t>Drukarka SHARP AR-5618</t>
  </si>
  <si>
    <t>Tablica interaktywna, MY Board 84 DT0-i78C</t>
  </si>
  <si>
    <t>Projektor Optima X305 ST</t>
  </si>
  <si>
    <t xml:space="preserve">Zestawy komputerowe </t>
  </si>
  <si>
    <t>Pracownia komputerowa językowa</t>
  </si>
  <si>
    <t>Tablica interaktywna MY Board 84 S</t>
  </si>
  <si>
    <t>5. Zespół Szkół Ogólnokształcących</t>
  </si>
  <si>
    <t>Komputer laptop Insirion N7110</t>
  </si>
  <si>
    <t>Kamera cyfrowa SONY</t>
  </si>
  <si>
    <t>Projektor multimedialny DIGNITY</t>
  </si>
  <si>
    <t>Projektor NEC M300 XS</t>
  </si>
  <si>
    <t>Projektor OPTOMA X3058T</t>
  </si>
  <si>
    <t>Wizualizer My Board DOC 500AF</t>
  </si>
  <si>
    <t>Laptop 15.6 Lenovo G510</t>
  </si>
  <si>
    <t>Tablet IVO POWER MID</t>
  </si>
  <si>
    <t>7. Specjalny Ośrodek Szkolno-Wychowawczy</t>
  </si>
  <si>
    <t>gaśnice</t>
  </si>
  <si>
    <t>Wyborska 12, 13-100 Nidzica</t>
  </si>
  <si>
    <t>Plac zabaw dla dzieci</t>
  </si>
  <si>
    <t>8. Specjalny Ośrodek Szkolno-Wychowawczy</t>
  </si>
  <si>
    <t>6. Specjalny Ośrodek Szkolno-Wychowawczy</t>
  </si>
  <si>
    <t>2. Specjalny Ośrodek Szkolno-Wychowawczy</t>
  </si>
  <si>
    <t>Telefax</t>
  </si>
  <si>
    <t>Urządzenie wielofunkcyjne(drukarka)</t>
  </si>
  <si>
    <t>Monitor</t>
  </si>
  <si>
    <t>Aparat fotograficzny</t>
  </si>
  <si>
    <t>Monitoring + kamery</t>
  </si>
  <si>
    <t xml:space="preserve">OPEL </t>
  </si>
  <si>
    <t>MV, MOVANO</t>
  </si>
  <si>
    <t>W0LMVN4UEEB057880</t>
  </si>
  <si>
    <t>NNI 11711</t>
  </si>
  <si>
    <t>M2 AUTOBUS</t>
  </si>
  <si>
    <t>18.08.2014</t>
  </si>
  <si>
    <t>01.03.2015</t>
  </si>
  <si>
    <t>17.012 km</t>
  </si>
  <si>
    <t>autoalarm, immobilizer, centralny zamek</t>
  </si>
  <si>
    <t>przystosowanie do przewozu osób niepełnosprawnych na wózkach inwalidzkich,nalepki, radio</t>
  </si>
  <si>
    <t>w cenie autobusu</t>
  </si>
  <si>
    <t>19.08.2015</t>
  </si>
  <si>
    <t>18.08.2016</t>
  </si>
  <si>
    <t>13-100 Nidzica, ul. Wyorska 12 - najem</t>
  </si>
  <si>
    <t>kraty, alarm, gaśnice proszkowe -11, hydranty-2</t>
  </si>
  <si>
    <t>Specjalny Ośrodek Szkolno-Wychowawczy</t>
  </si>
  <si>
    <t>3. Specjalny Ośrodek Szkolno-Wychowawczy</t>
  </si>
  <si>
    <t>9. Powiatowe Centrum Pomocy Rodzinie</t>
  </si>
  <si>
    <t>Zestaw komputerowy bez drukarki</t>
  </si>
  <si>
    <t>Telefaks PANASONIC</t>
  </si>
  <si>
    <t>Kserokopiarka SHARP</t>
  </si>
  <si>
    <t>Centrala telefoniczna</t>
  </si>
  <si>
    <t>Telefaks PANASONIC KXFT37</t>
  </si>
  <si>
    <t>Zestaw komputerowy</t>
  </si>
  <si>
    <t>Drukarka</t>
  </si>
  <si>
    <t>Drukarka HP LaserJet P1102</t>
  </si>
  <si>
    <t xml:space="preserve">Kserokopiarka </t>
  </si>
  <si>
    <t>Drukarka HP LASER</t>
  </si>
  <si>
    <t>Drukarka laserowa</t>
  </si>
  <si>
    <t>Skaner plustek opticsum</t>
  </si>
  <si>
    <t>Powiatowe Centrum Pomocy Rodzinie</t>
  </si>
  <si>
    <t xml:space="preserve">Telefon </t>
  </si>
  <si>
    <t>10. Poradnia Psychologiczno - Pedagogiczna</t>
  </si>
  <si>
    <t>7. Poradnia Psychologiczno - Pedagogiczna</t>
  </si>
  <si>
    <t>Aparat cyfrowy</t>
  </si>
  <si>
    <t>Laptop</t>
  </si>
  <si>
    <t>Poradnia Psychologiczno - Pedagogiczna</t>
  </si>
  <si>
    <t>4. Poradnia Psychologiczno - Pedagogiczna</t>
  </si>
  <si>
    <t>13-100 Nidzica,ul. Traugutta 13</t>
  </si>
  <si>
    <t>2 gaśnice  proszkowe</t>
  </si>
  <si>
    <t>pozostałe pozaszkolne formy edukacji, gdzie indziej niesklasyfikowane</t>
  </si>
  <si>
    <t>8. Centrum Kształcenia Praktycznego</t>
  </si>
  <si>
    <t>Hala warsztatów dz. napraw</t>
  </si>
  <si>
    <t>gaśnice, agencji ochrony GŁAZ</t>
  </si>
  <si>
    <t>żelbet</t>
  </si>
  <si>
    <t xml:space="preserve">Budynek biurowy - dz. Produkcji, kotłownia </t>
  </si>
  <si>
    <t>gasnice, agencji ochrony GŁAZ</t>
  </si>
  <si>
    <t>płyta cementowa</t>
  </si>
  <si>
    <t>Wiata na drewno</t>
  </si>
  <si>
    <t>Stacja diagnostyczna</t>
  </si>
  <si>
    <t>gazobeton</t>
  </si>
  <si>
    <t>Stacja benzynowa</t>
  </si>
  <si>
    <t>Magazyn stali</t>
  </si>
  <si>
    <t>Magazyn wyrobów</t>
  </si>
  <si>
    <t>Magazyn paliw, smarów</t>
  </si>
  <si>
    <t>Magazyn sprzętu</t>
  </si>
  <si>
    <t xml:space="preserve">Budynek na kasację pojazdow </t>
  </si>
  <si>
    <t>Budynek szkolny- hala obróbki ręcznej</t>
  </si>
  <si>
    <t>Budynek szkolny - eksploatacja</t>
  </si>
  <si>
    <t>Urządzenie terenu</t>
  </si>
  <si>
    <t>11. Centrum Kształcenia Praktycznego</t>
  </si>
  <si>
    <t>Centrum Kształcenia Praktycznego</t>
  </si>
  <si>
    <t>7. Centrum Kształcenia Praktycznego</t>
  </si>
  <si>
    <t>FORD</t>
  </si>
  <si>
    <t>TRANSIT</t>
  </si>
  <si>
    <t>WFOLXXGBVLRJ25084</t>
  </si>
  <si>
    <t>NNIC191</t>
  </si>
  <si>
    <t>cięż. specjal.</t>
  </si>
  <si>
    <t>2.5</t>
  </si>
  <si>
    <t>30.05.1994</t>
  </si>
  <si>
    <t>06.06.2015</t>
  </si>
  <si>
    <t>DO 3,5</t>
  </si>
  <si>
    <t>Niewiadów</t>
  </si>
  <si>
    <t>A2001</t>
  </si>
  <si>
    <t>SWNA2001OR0001265</t>
  </si>
  <si>
    <t>NNIE938</t>
  </si>
  <si>
    <t>przycz. specjal. przew. samoch.</t>
  </si>
  <si>
    <t>20.06.1994</t>
  </si>
  <si>
    <t>X</t>
  </si>
  <si>
    <t>kierowanie w zakresie efektywności gospodarowania</t>
  </si>
  <si>
    <t>SUL332412X0041071</t>
  </si>
  <si>
    <t>NNI11060</t>
  </si>
  <si>
    <t>2400/2900</t>
  </si>
  <si>
    <t>07.05.2015</t>
  </si>
  <si>
    <t>06.05.2016</t>
  </si>
  <si>
    <t xml:space="preserve">Tabela nr 9 - oznakowanie pionowe na drogach publicznych Powiatu Nidzickiego </t>
  </si>
  <si>
    <t>Wartość odtworzeniowa</t>
  </si>
  <si>
    <t>JCB</t>
  </si>
  <si>
    <t>3CX</t>
  </si>
  <si>
    <t>D-732</t>
  </si>
  <si>
    <t>przyczepa rolnicza</t>
  </si>
  <si>
    <t>Budynek należący do Skarbu Państwa</t>
  </si>
  <si>
    <t>Oznakowanie turystyczne należące do Powiatu Nidzickiego</t>
  </si>
  <si>
    <t>Oznakowanie zgodnie z Tabelą nr 9</t>
  </si>
  <si>
    <t>wg wykazu</t>
  </si>
  <si>
    <t>24.04.2004</t>
  </si>
  <si>
    <t xml:space="preserve"> AUTOSAN</t>
  </si>
  <si>
    <t>P-PA- SAN</t>
  </si>
  <si>
    <t>przyczepa lekka</t>
  </si>
  <si>
    <t>25.02.2016</t>
  </si>
  <si>
    <t>24.02.2017</t>
  </si>
  <si>
    <t>H-100 Window Van</t>
  </si>
  <si>
    <t>Notebook Fujitsu Lifebook E554</t>
  </si>
  <si>
    <t>Nie</t>
  </si>
  <si>
    <t>tak</t>
  </si>
  <si>
    <t>płyta betonowa</t>
  </si>
  <si>
    <t>belki</t>
  </si>
  <si>
    <t>eternit</t>
  </si>
  <si>
    <t xml:space="preserve">brak </t>
  </si>
  <si>
    <t>kierowanie podstawowymi rodzajami działalności publicznej</t>
  </si>
  <si>
    <t>5221Z</t>
  </si>
  <si>
    <t>działalność usługowa wspomagająca transport lądowy</t>
  </si>
  <si>
    <t>działalność wspomagająca edukację</t>
  </si>
  <si>
    <t>8520Z</t>
  </si>
  <si>
    <t>szkoły podstawowe</t>
  </si>
  <si>
    <t>pozostała pomoc społeczna bez zakwaterowania, gdzie indziej nieskalsyfikowana</t>
  </si>
  <si>
    <t>AC</t>
  </si>
  <si>
    <t>uszkodzenie pojazdu podczas manewru skrętu w lewo</t>
  </si>
  <si>
    <t>OC ogólne</t>
  </si>
  <si>
    <t>uszkodzenie pojazdu wskutek koszenia</t>
  </si>
  <si>
    <t>uszkodzenie pojazdu wskutek uderzenia kamienia wyrzuconego spod kosiarki ciągnikowej, będącej własnością PZD, podczs koszenia trawy na poboczu</t>
  </si>
  <si>
    <t>OC dróg</t>
  </si>
  <si>
    <t>uszkodzenie pojazdu</t>
  </si>
  <si>
    <t>Szyby</t>
  </si>
  <si>
    <t>rozbicie zewnętrznej szyby okiennej w szatni przy sali gimnastycznej</t>
  </si>
  <si>
    <t>uszkodzenie pojazdu na drodze wskutek upadku gałęzi suchego drzewa</t>
  </si>
  <si>
    <t>Ryzyko</t>
  </si>
  <si>
    <t>Data szkody</t>
  </si>
  <si>
    <t>Opis szkody</t>
  </si>
  <si>
    <t>Wypłacone odszkodowania</t>
  </si>
  <si>
    <t>Tabela nr 5 - Szkodowość w Powiecie Nidzickim w okresie od 01.01.2012 r. do 16.01.2015 r.</t>
  </si>
  <si>
    <t>15.03.2015</t>
  </si>
  <si>
    <t>14.03.2016</t>
  </si>
  <si>
    <t>26.11.2015</t>
  </si>
  <si>
    <t>25.11.2016</t>
  </si>
  <si>
    <t>1100 W</t>
  </si>
  <si>
    <t>Johnson Diveresey</t>
  </si>
  <si>
    <t>ZSO Nidzica, ul. Jagiełły 1</t>
  </si>
  <si>
    <t>drewniane</t>
  </si>
  <si>
    <t>Zabezpieczenia
(znane zabiezpieczenia p-poż i przeciw kradzieżowe)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</si>
</sst>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\ #,##0.00&quot; zł &quot;;\-#,##0.00&quot; zł &quot;;&quot; -&quot;#&quot; zł &quot;;@\ "/>
    <numFmt numFmtId="167" formatCode="_-* #,##0.00&quot; zł&quot;_-;\-* #,##0.00&quot; zł&quot;_-;_-* \-??&quot; zł&quot;_-;_-@_-"/>
    <numFmt numFmtId="168" formatCode="0_ ;\-0\ "/>
  </numFmts>
  <fonts count="3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name val="Arial"/>
      <family val="2"/>
    </font>
    <font>
      <b/>
      <sz val="14"/>
      <name val="Times New Roman"/>
      <family val="1"/>
      <charset val="238"/>
    </font>
    <font>
      <sz val="10"/>
      <name val="Arial CE"/>
      <family val="2"/>
      <charset val="238"/>
    </font>
    <font>
      <i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10"/>
      <color indexed="60"/>
      <name val="Arial"/>
      <family val="2"/>
      <charset val="238"/>
    </font>
    <font>
      <sz val="10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8" fillId="0" borderId="0"/>
    <xf numFmtId="44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" fillId="0" borderId="0"/>
    <xf numFmtId="0" fontId="1" fillId="0" borderId="0"/>
    <xf numFmtId="43" fontId="31" fillId="0" borderId="0" applyFont="0" applyFill="0" applyBorder="0" applyAlignment="0" applyProtection="0"/>
  </cellStyleXfs>
  <cellXfs count="342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165" fontId="3" fillId="0" borderId="0" xfId="0" applyNumberFormat="1" applyFont="1" applyFill="1" applyAlignment="1">
      <alignment horizontal="center" vertical="center" wrapText="1"/>
    </xf>
    <xf numFmtId="0" fontId="8" fillId="0" borderId="0" xfId="0" applyFont="1"/>
    <xf numFmtId="0" fontId="4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/>
    </xf>
    <xf numFmtId="0" fontId="0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11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64" fontId="17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18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164" fontId="4" fillId="0" borderId="0" xfId="0" applyNumberFormat="1" applyFont="1" applyAlignment="1">
      <alignment horizontal="right"/>
    </xf>
    <xf numFmtId="164" fontId="1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3" fillId="0" borderId="0" xfId="0" applyNumberFormat="1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 wrapText="1"/>
    </xf>
    <xf numFmtId="164" fontId="0" fillId="0" borderId="0" xfId="0" applyNumberFormat="1"/>
    <xf numFmtId="164" fontId="8" fillId="0" borderId="0" xfId="0" applyNumberFormat="1" applyFont="1" applyAlignment="1">
      <alignment horizontal="right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/>
    </xf>
    <xf numFmtId="164" fontId="0" fillId="0" borderId="0" xfId="0" applyNumberFormat="1" applyFill="1"/>
    <xf numFmtId="49" fontId="2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164" fontId="4" fillId="0" borderId="2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right" wrapText="1"/>
    </xf>
    <xf numFmtId="0" fontId="24" fillId="0" borderId="0" xfId="0" applyFont="1" applyFill="1" applyAlignment="1">
      <alignment horizontal="right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2" fillId="0" borderId="0" xfId="0" applyFont="1"/>
    <xf numFmtId="0" fontId="0" fillId="0" borderId="1" xfId="0" applyFill="1" applyBorder="1" applyAlignment="1">
      <alignment vertic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5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44" fontId="4" fillId="0" borderId="1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4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44" fontId="4" fillId="0" borderId="1" xfId="2" applyFont="1" applyFill="1" applyBorder="1" applyAlignment="1">
      <alignment horizontal="right" vertical="center" wrapText="1"/>
    </xf>
    <xf numFmtId="0" fontId="14" fillId="0" borderId="0" xfId="0" applyFont="1"/>
    <xf numFmtId="0" fontId="4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quotePrefix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44" fontId="2" fillId="0" borderId="4" xfId="2" applyFont="1" applyFill="1" applyBorder="1" applyAlignment="1">
      <alignment horizontal="right" vertical="center"/>
    </xf>
    <xf numFmtId="44" fontId="2" fillId="0" borderId="1" xfId="2" applyFont="1" applyBorder="1" applyAlignment="1">
      <alignment horizontal="right" vertical="center" wrapText="1"/>
    </xf>
    <xf numFmtId="44" fontId="2" fillId="0" borderId="1" xfId="2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44" fontId="2" fillId="0" borderId="1" xfId="2" applyFont="1" applyFill="1" applyBorder="1" applyAlignment="1">
      <alignment horizontal="right" wrapText="1"/>
    </xf>
    <xf numFmtId="44" fontId="2" fillId="6" borderId="1" xfId="2" applyFont="1" applyFill="1" applyBorder="1" applyAlignment="1">
      <alignment horizontal="right" vertical="center" wrapText="1"/>
    </xf>
    <xf numFmtId="44" fontId="2" fillId="0" borderId="3" xfId="2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44" fontId="2" fillId="0" borderId="1" xfId="2" applyFont="1" applyBorder="1" applyAlignment="1">
      <alignment horizontal="right"/>
    </xf>
    <xf numFmtId="0" fontId="2" fillId="6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4" fontId="2" fillId="0" borderId="9" xfId="2" applyFont="1" applyFill="1" applyBorder="1" applyAlignment="1">
      <alignment horizontal="right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right" vertical="center" wrapText="1"/>
    </xf>
    <xf numFmtId="44" fontId="0" fillId="0" borderId="1" xfId="2" applyFont="1" applyFill="1" applyBorder="1" applyAlignment="1">
      <alignment horizontal="right" vertical="center"/>
    </xf>
    <xf numFmtId="44" fontId="3" fillId="0" borderId="4" xfId="2" applyFont="1" applyFill="1" applyBorder="1" applyAlignment="1">
      <alignment horizontal="right" vertical="center"/>
    </xf>
    <xf numFmtId="44" fontId="2" fillId="0" borderId="1" xfId="2" applyFont="1" applyFill="1" applyBorder="1" applyAlignment="1">
      <alignment horizontal="right" vertical="center"/>
    </xf>
    <xf numFmtId="44" fontId="4" fillId="0" borderId="1" xfId="2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3" fontId="2" fillId="0" borderId="9" xfId="0" applyNumberFormat="1" applyFont="1" applyBorder="1" applyAlignment="1">
      <alignment horizontal="center" vertical="center"/>
    </xf>
    <xf numFmtId="6" fontId="2" fillId="0" borderId="1" xfId="0" applyNumberFormat="1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44" fontId="2" fillId="0" borderId="1" xfId="2" applyFont="1" applyFill="1" applyBorder="1" applyAlignment="1">
      <alignment horizontal="right" vertical="center" indent="1"/>
    </xf>
    <xf numFmtId="44" fontId="2" fillId="0" borderId="4" xfId="2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vertical="center"/>
    </xf>
    <xf numFmtId="44" fontId="0" fillId="0" borderId="3" xfId="2" applyFont="1" applyFill="1" applyBorder="1" applyAlignment="1">
      <alignment vertical="center"/>
    </xf>
    <xf numFmtId="44" fontId="0" fillId="0" borderId="3" xfId="2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 wrapText="1"/>
    </xf>
    <xf numFmtId="44" fontId="2" fillId="0" borderId="1" xfId="2" applyFont="1" applyBorder="1" applyAlignment="1">
      <alignment horizontal="right" vertical="center"/>
    </xf>
    <xf numFmtId="17" fontId="2" fillId="0" borderId="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44" fontId="21" fillId="0" borderId="1" xfId="2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44" fontId="4" fillId="0" borderId="1" xfId="2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44" fontId="4" fillId="0" borderId="1" xfId="2" applyFont="1" applyBorder="1" applyAlignment="1">
      <alignment horizontal="right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4" fontId="2" fillId="0" borderId="29" xfId="2" applyFont="1" applyFill="1" applyBorder="1" applyAlignment="1">
      <alignment horizontal="right" vertical="center"/>
    </xf>
    <xf numFmtId="44" fontId="2" fillId="0" borderId="22" xfId="2" applyFont="1" applyFill="1" applyBorder="1" applyAlignment="1">
      <alignment horizontal="right" vertical="center" wrapText="1"/>
    </xf>
    <xf numFmtId="44" fontId="2" fillId="0" borderId="22" xfId="2" applyFont="1" applyFill="1" applyBorder="1" applyAlignment="1">
      <alignment horizontal="right" vertical="center"/>
    </xf>
    <xf numFmtId="44" fontId="17" fillId="0" borderId="4" xfId="0" applyNumberFormat="1" applyFont="1" applyFill="1" applyBorder="1" applyAlignment="1">
      <alignment horizontal="center" vertical="center" wrapText="1"/>
    </xf>
    <xf numFmtId="44" fontId="17" fillId="0" borderId="1" xfId="0" applyNumberFormat="1" applyFont="1" applyBorder="1" applyAlignment="1">
      <alignment horizontal="center" vertical="center" wrapText="1"/>
    </xf>
    <xf numFmtId="44" fontId="17" fillId="0" borderId="1" xfId="0" applyNumberFormat="1" applyFont="1" applyFill="1" applyBorder="1" applyAlignment="1">
      <alignment horizontal="center" vertical="center" wrapText="1"/>
    </xf>
    <xf numFmtId="44" fontId="17" fillId="0" borderId="3" xfId="0" applyNumberFormat="1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44" fontId="2" fillId="5" borderId="13" xfId="2" applyFont="1" applyFill="1" applyBorder="1" applyAlignment="1">
      <alignment horizontal="right" vertical="center" wrapText="1"/>
    </xf>
    <xf numFmtId="0" fontId="17" fillId="5" borderId="1" xfId="0" applyFont="1" applyFill="1" applyBorder="1" applyAlignment="1">
      <alignment horizontal="center" vertical="center" wrapText="1"/>
    </xf>
    <xf numFmtId="44" fontId="0" fillId="0" borderId="1" xfId="2" applyFont="1" applyFill="1" applyBorder="1" applyAlignment="1">
      <alignment vertical="center"/>
    </xf>
    <xf numFmtId="44" fontId="0" fillId="0" borderId="0" xfId="2" applyFont="1"/>
    <xf numFmtId="44" fontId="4" fillId="0" borderId="1" xfId="2" applyFont="1" applyFill="1" applyBorder="1" applyAlignment="1">
      <alignment horizontal="center" vertical="center" wrapText="1"/>
    </xf>
    <xf numFmtId="44" fontId="2" fillId="0" borderId="1" xfId="2" applyFont="1" applyFill="1" applyBorder="1" applyAlignment="1">
      <alignment vertical="center" wrapText="1"/>
    </xf>
    <xf numFmtId="44" fontId="0" fillId="0" borderId="0" xfId="2" applyFont="1" applyFill="1"/>
    <xf numFmtId="44" fontId="2" fillId="0" borderId="0" xfId="2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4" fontId="2" fillId="0" borderId="0" xfId="2" applyFont="1" applyFill="1" applyAlignment="1">
      <alignment vertical="center"/>
    </xf>
    <xf numFmtId="44" fontId="3" fillId="0" borderId="0" xfId="2" applyFont="1" applyFill="1" applyAlignment="1">
      <alignment vertical="center"/>
    </xf>
    <xf numFmtId="44" fontId="3" fillId="2" borderId="4" xfId="2" applyFont="1" applyFill="1" applyBorder="1" applyAlignment="1">
      <alignment vertical="center"/>
    </xf>
    <xf numFmtId="44" fontId="3" fillId="2" borderId="1" xfId="2" applyFont="1" applyFill="1" applyBorder="1" applyAlignment="1">
      <alignment vertical="center"/>
    </xf>
    <xf numFmtId="44" fontId="2" fillId="0" borderId="1" xfId="2" applyFont="1" applyFill="1" applyBorder="1" applyAlignment="1">
      <alignment horizontal="center" vertical="center"/>
    </xf>
    <xf numFmtId="44" fontId="2" fillId="0" borderId="1" xfId="2" applyFont="1" applyFill="1" applyBorder="1" applyAlignment="1">
      <alignment horizontal="center" vertical="center" wrapText="1"/>
    </xf>
    <xf numFmtId="44" fontId="2" fillId="0" borderId="4" xfId="2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4" fontId="4" fillId="0" borderId="1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" fontId="2" fillId="0" borderId="1" xfId="2" applyNumberFormat="1" applyFont="1" applyFill="1" applyBorder="1" applyAlignment="1">
      <alignment horizontal="center" vertical="center" wrapText="1"/>
    </xf>
    <xf numFmtId="1" fontId="2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1" fontId="2" fillId="0" borderId="3" xfId="2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4" fillId="3" borderId="6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17" fillId="0" borderId="0" xfId="0" applyNumberFormat="1" applyFont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" fillId="0" borderId="18" xfId="5" applyNumberFormat="1" applyBorder="1" applyAlignment="1">
      <alignment horizontal="center" vertical="center"/>
    </xf>
    <xf numFmtId="14" fontId="1" fillId="0" borderId="21" xfId="5" applyNumberFormat="1" applyBorder="1" applyAlignment="1">
      <alignment horizontal="center" vertical="center"/>
    </xf>
    <xf numFmtId="0" fontId="1" fillId="0" borderId="21" xfId="5" applyNumberFormat="1" applyBorder="1" applyAlignment="1">
      <alignment horizontal="center" vertical="center" wrapText="1"/>
    </xf>
    <xf numFmtId="0" fontId="1" fillId="0" borderId="19" xfId="5" applyNumberFormat="1" applyBorder="1" applyAlignment="1">
      <alignment horizontal="center" vertical="center"/>
    </xf>
    <xf numFmtId="14" fontId="1" fillId="0" borderId="1" xfId="5" applyNumberFormat="1" applyBorder="1" applyAlignment="1">
      <alignment horizontal="center" vertical="center"/>
    </xf>
    <xf numFmtId="0" fontId="1" fillId="0" borderId="1" xfId="5" applyNumberFormat="1" applyBorder="1" applyAlignment="1">
      <alignment horizontal="center" vertical="center" wrapText="1"/>
    </xf>
    <xf numFmtId="0" fontId="1" fillId="0" borderId="20" xfId="5" applyNumberFormat="1" applyBorder="1" applyAlignment="1">
      <alignment horizontal="center" vertical="center"/>
    </xf>
    <xf numFmtId="14" fontId="1" fillId="0" borderId="5" xfId="5" applyNumberFormat="1" applyBorder="1" applyAlignment="1">
      <alignment horizontal="center" vertical="center"/>
    </xf>
    <xf numFmtId="0" fontId="1" fillId="0" borderId="5" xfId="5" applyNumberFormat="1" applyBorder="1" applyAlignment="1">
      <alignment horizontal="center" vertical="center" wrapText="1"/>
    </xf>
    <xf numFmtId="44" fontId="1" fillId="0" borderId="26" xfId="2" applyFont="1" applyBorder="1" applyAlignment="1">
      <alignment horizontal="center" vertical="center"/>
    </xf>
    <xf numFmtId="44" fontId="2" fillId="0" borderId="0" xfId="2" applyFont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44" fontId="4" fillId="0" borderId="28" xfId="2" applyFont="1" applyFill="1" applyBorder="1" applyAlignment="1">
      <alignment horizontal="center" vertical="center" wrapText="1"/>
    </xf>
    <xf numFmtId="44" fontId="1" fillId="0" borderId="27" xfId="2" applyFont="1" applyFill="1" applyBorder="1" applyAlignment="1">
      <alignment horizontal="center" vertical="center"/>
    </xf>
    <xf numFmtId="44" fontId="1" fillId="0" borderId="28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 wrapText="1"/>
    </xf>
    <xf numFmtId="44" fontId="2" fillId="0" borderId="32" xfId="2" applyFont="1" applyBorder="1" applyAlignment="1">
      <alignment vertical="center" wrapText="1"/>
    </xf>
    <xf numFmtId="44" fontId="2" fillId="0" borderId="3" xfId="2" applyFont="1" applyFill="1" applyBorder="1" applyAlignment="1" applyProtection="1">
      <alignment horizontal="right" vertical="center" wrapText="1"/>
    </xf>
    <xf numFmtId="0" fontId="4" fillId="0" borderId="0" xfId="0" applyFont="1" applyAlignment="1">
      <alignment horizontal="left"/>
    </xf>
    <xf numFmtId="0" fontId="3" fillId="5" borderId="1" xfId="0" applyFont="1" applyFill="1" applyBorder="1" applyAlignment="1">
      <alignment horizontal="center" vertical="center"/>
    </xf>
    <xf numFmtId="44" fontId="4" fillId="5" borderId="1" xfId="2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4" fontId="3" fillId="5" borderId="8" xfId="3" applyFont="1" applyFill="1" applyBorder="1" applyAlignment="1">
      <alignment horizontal="center" vertical="center"/>
    </xf>
    <xf numFmtId="166" fontId="3" fillId="5" borderId="31" xfId="1" applyNumberFormat="1" applyFont="1" applyFill="1" applyBorder="1" applyAlignment="1">
      <alignment horizontal="center"/>
    </xf>
    <xf numFmtId="166" fontId="3" fillId="5" borderId="8" xfId="1" applyNumberFormat="1" applyFont="1" applyFill="1" applyBorder="1" applyAlignment="1">
      <alignment horizontal="center"/>
    </xf>
    <xf numFmtId="168" fontId="3" fillId="0" borderId="1" xfId="6" applyNumberFormat="1" applyFont="1" applyBorder="1" applyAlignment="1">
      <alignment horizontal="center" vertical="center" wrapText="1"/>
    </xf>
    <xf numFmtId="167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4" fontId="3" fillId="0" borderId="1" xfId="3" applyFont="1" applyBorder="1" applyAlignment="1">
      <alignment horizontal="center" vertical="center"/>
    </xf>
    <xf numFmtId="44" fontId="3" fillId="0" borderId="1" xfId="3" applyFont="1" applyFill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44" fontId="2" fillId="0" borderId="0" xfId="2" applyFont="1"/>
    <xf numFmtId="44" fontId="3" fillId="5" borderId="1" xfId="2" applyFont="1" applyFill="1" applyBorder="1" applyAlignment="1">
      <alignment vertical="center"/>
    </xf>
    <xf numFmtId="44" fontId="2" fillId="0" borderId="4" xfId="2" applyFont="1" applyFill="1" applyBorder="1" applyAlignment="1">
      <alignment horizontal="center" vertical="center"/>
    </xf>
    <xf numFmtId="44" fontId="2" fillId="5" borderId="1" xfId="2" applyFont="1" applyFill="1" applyBorder="1" applyAlignment="1">
      <alignment horizontal="center" vertical="center"/>
    </xf>
    <xf numFmtId="44" fontId="2" fillId="0" borderId="16" xfId="2" applyFont="1" applyFill="1" applyBorder="1" applyAlignment="1">
      <alignment horizontal="center" vertical="center"/>
    </xf>
    <xf numFmtId="44" fontId="4" fillId="2" borderId="1" xfId="2" applyFont="1" applyFill="1" applyBorder="1" applyAlignment="1">
      <alignment horizontal="left" vertical="center" wrapText="1"/>
    </xf>
    <xf numFmtId="44" fontId="4" fillId="5" borderId="1" xfId="2" applyFont="1" applyFill="1" applyBorder="1" applyAlignment="1">
      <alignment vertical="center" wrapText="1"/>
    </xf>
    <xf numFmtId="44" fontId="2" fillId="0" borderId="3" xfId="2" applyFont="1" applyFill="1" applyBorder="1" applyAlignment="1">
      <alignment horizontal="center" vertical="center" wrapText="1"/>
    </xf>
    <xf numFmtId="44" fontId="4" fillId="3" borderId="6" xfId="2" applyFont="1" applyFill="1" applyBorder="1" applyAlignment="1">
      <alignment horizontal="right" vertical="center"/>
    </xf>
    <xf numFmtId="44" fontId="3" fillId="0" borderId="0" xfId="2" applyFont="1" applyAlignment="1">
      <alignment vertical="center"/>
    </xf>
    <xf numFmtId="44" fontId="3" fillId="0" borderId="0" xfId="2" applyFont="1"/>
    <xf numFmtId="164" fontId="3" fillId="0" borderId="0" xfId="0" applyNumberFormat="1" applyFont="1" applyAlignment="1">
      <alignment vertical="center"/>
    </xf>
    <xf numFmtId="44" fontId="17" fillId="0" borderId="3" xfId="0" applyNumberFormat="1" applyFont="1" applyBorder="1" applyAlignment="1">
      <alignment horizontal="center" vertical="center" wrapText="1"/>
    </xf>
    <xf numFmtId="44" fontId="17" fillId="0" borderId="16" xfId="0" applyNumberFormat="1" applyFont="1" applyBorder="1" applyAlignment="1">
      <alignment horizontal="center" vertical="center" wrapText="1"/>
    </xf>
    <xf numFmtId="44" fontId="17" fillId="0" borderId="4" xfId="0" applyNumberFormat="1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4" fontId="4" fillId="5" borderId="1" xfId="2" applyFont="1" applyFill="1" applyBorder="1" applyAlignment="1">
      <alignment horizontal="left" vertical="center" wrapText="1"/>
    </xf>
    <xf numFmtId="44" fontId="4" fillId="0" borderId="1" xfId="2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4" fontId="4" fillId="0" borderId="21" xfId="2" applyFont="1" applyFill="1" applyBorder="1" applyAlignment="1">
      <alignment horizontal="center" vertical="center" wrapText="1"/>
    </xf>
    <xf numFmtId="44" fontId="4" fillId="0" borderId="5" xfId="2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9" fillId="0" borderId="2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5" borderId="30" xfId="0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7" fillId="2" borderId="9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7">
    <cellStyle name="Dziesiętny" xfId="6" builtinId="3"/>
    <cellStyle name="Normalny" xfId="0" builtinId="0"/>
    <cellStyle name="Normalny 2" xfId="1"/>
    <cellStyle name="Normalny 3" xfId="4"/>
    <cellStyle name="Normalny 4" xfId="5"/>
    <cellStyle name="Walutowy" xfId="2" builtinId="4"/>
    <cellStyle name="Walutowy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295275</xdr:colOff>
      <xdr:row>6</xdr:row>
      <xdr:rowOff>390525</xdr:rowOff>
    </xdr:from>
    <xdr:to>
      <xdr:col>7</xdr:col>
      <xdr:colOff>714375</xdr:colOff>
      <xdr:row>10</xdr:row>
      <xdr:rowOff>47625</xdr:rowOff>
    </xdr:to>
    <xdr:sp macro="" textlink="">
      <xdr:nvSpPr>
        <xdr:cNvPr id="2049" name="Text Box 1" hidden="1"/>
        <xdr:cNvSpPr txBox="1">
          <a:spLocks noChangeArrowheads="1"/>
        </xdr:cNvSpPr>
      </xdr:nvSpPr>
      <xdr:spPr bwMode="auto">
        <a:xfrm>
          <a:off x="5848350" y="2381250"/>
          <a:ext cx="121920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295275</xdr:colOff>
      <xdr:row>21</xdr:row>
      <xdr:rowOff>28575</xdr:rowOff>
    </xdr:from>
    <xdr:to>
      <xdr:col>7</xdr:col>
      <xdr:colOff>714375</xdr:colOff>
      <xdr:row>24</xdr:row>
      <xdr:rowOff>19050</xdr:rowOff>
    </xdr:to>
    <xdr:sp macro="" textlink="">
      <xdr:nvSpPr>
        <xdr:cNvPr id="2050" name="Text Box 2" hidden="1"/>
        <xdr:cNvSpPr txBox="1">
          <a:spLocks noChangeArrowheads="1"/>
        </xdr:cNvSpPr>
      </xdr:nvSpPr>
      <xdr:spPr bwMode="auto">
        <a:xfrm>
          <a:off x="5848350" y="5495925"/>
          <a:ext cx="121920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18</xdr:col>
      <xdr:colOff>152400</xdr:colOff>
      <xdr:row>69</xdr:row>
      <xdr:rowOff>117475</xdr:rowOff>
    </xdr:to>
    <xdr:pic>
      <xdr:nvPicPr>
        <xdr:cNvPr id="2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3445"/>
        <a:stretch>
          <a:fillRect/>
        </a:stretch>
      </xdr:blipFill>
      <xdr:spPr bwMode="auto">
        <a:xfrm>
          <a:off x="0" y="485775"/>
          <a:ext cx="11125200" cy="10804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view="pageBreakPreview" zoomScaleNormal="120" zoomScaleSheetLayoutView="100" workbookViewId="0">
      <selection activeCell="B4" sqref="B4"/>
    </sheetView>
  </sheetViews>
  <sheetFormatPr defaultRowHeight="12.75" x14ac:dyDescent="0.2"/>
  <cols>
    <col min="1" max="1" width="5.42578125" style="89" customWidth="1"/>
    <col min="2" max="2" width="43.85546875" customWidth="1"/>
    <col min="3" max="3" width="14.5703125" customWidth="1"/>
    <col min="4" max="4" width="12.7109375" style="60" customWidth="1"/>
    <col min="5" max="5" width="10.42578125" style="60" customWidth="1"/>
    <col min="6" max="6" width="26.28515625" style="60" customWidth="1"/>
    <col min="7" max="7" width="15.7109375" customWidth="1"/>
    <col min="8" max="8" width="17.140625" style="60" customWidth="1"/>
  </cols>
  <sheetData>
    <row r="1" spans="1:8" s="40" customFormat="1" x14ac:dyDescent="0.2">
      <c r="A1" s="87" t="s">
        <v>113</v>
      </c>
      <c r="D1" s="51"/>
      <c r="E1" s="51"/>
      <c r="F1" s="51"/>
      <c r="G1" s="73"/>
      <c r="H1" s="51"/>
    </row>
    <row r="3" spans="1:8" ht="36" x14ac:dyDescent="0.2">
      <c r="A3" s="75" t="s">
        <v>5</v>
      </c>
      <c r="B3" s="75" t="s">
        <v>6</v>
      </c>
      <c r="C3" s="75" t="s">
        <v>7</v>
      </c>
      <c r="D3" s="75" t="s">
        <v>8</v>
      </c>
      <c r="E3" s="75" t="s">
        <v>4</v>
      </c>
      <c r="F3" s="76" t="s">
        <v>50</v>
      </c>
      <c r="G3" s="76" t="s">
        <v>9</v>
      </c>
      <c r="H3" s="76" t="s">
        <v>49</v>
      </c>
    </row>
    <row r="4" spans="1:8" ht="38.25" x14ac:dyDescent="0.2">
      <c r="A4" s="88">
        <v>1</v>
      </c>
      <c r="B4" s="97" t="s">
        <v>118</v>
      </c>
      <c r="C4" s="103" t="s">
        <v>87</v>
      </c>
      <c r="D4" s="104" t="s">
        <v>88</v>
      </c>
      <c r="E4" s="104" t="s">
        <v>89</v>
      </c>
      <c r="F4" s="97" t="s">
        <v>705</v>
      </c>
      <c r="G4" s="94">
        <v>46</v>
      </c>
      <c r="H4" s="103" t="s">
        <v>293</v>
      </c>
    </row>
    <row r="5" spans="1:8" s="12" customFormat="1" ht="38.25" x14ac:dyDescent="0.2">
      <c r="A5" s="43">
        <v>2</v>
      </c>
      <c r="B5" s="97" t="s">
        <v>119</v>
      </c>
      <c r="C5" s="103" t="s">
        <v>90</v>
      </c>
      <c r="D5" s="105">
        <v>510750500</v>
      </c>
      <c r="E5" s="106" t="s">
        <v>706</v>
      </c>
      <c r="F5" s="95" t="s">
        <v>707</v>
      </c>
      <c r="G5" s="43">
        <v>19</v>
      </c>
      <c r="H5" s="103" t="s">
        <v>293</v>
      </c>
    </row>
    <row r="6" spans="1:8" s="12" customFormat="1" ht="38.25" x14ac:dyDescent="0.2">
      <c r="A6" s="88">
        <v>3</v>
      </c>
      <c r="B6" s="97" t="s">
        <v>120</v>
      </c>
      <c r="C6" s="103" t="s">
        <v>91</v>
      </c>
      <c r="D6" s="104" t="s">
        <v>104</v>
      </c>
      <c r="E6" s="104" t="s">
        <v>89</v>
      </c>
      <c r="F6" s="97" t="s">
        <v>705</v>
      </c>
      <c r="G6" s="43">
        <v>4</v>
      </c>
      <c r="H6" s="103" t="s">
        <v>293</v>
      </c>
    </row>
    <row r="7" spans="1:8" s="12" customFormat="1" ht="25.5" x14ac:dyDescent="0.2">
      <c r="A7" s="43">
        <v>4</v>
      </c>
      <c r="B7" s="97" t="s">
        <v>121</v>
      </c>
      <c r="C7" s="103" t="s">
        <v>92</v>
      </c>
      <c r="D7" s="104" t="s">
        <v>93</v>
      </c>
      <c r="E7" s="104" t="s">
        <v>94</v>
      </c>
      <c r="F7" s="96" t="s">
        <v>675</v>
      </c>
      <c r="G7" s="43">
        <v>28</v>
      </c>
      <c r="H7" s="103" t="s">
        <v>293</v>
      </c>
    </row>
    <row r="8" spans="1:8" s="12" customFormat="1" ht="38.25" x14ac:dyDescent="0.2">
      <c r="A8" s="88">
        <v>5</v>
      </c>
      <c r="B8" s="97" t="s">
        <v>122</v>
      </c>
      <c r="C8" s="103" t="s">
        <v>95</v>
      </c>
      <c r="D8" s="104" t="s">
        <v>96</v>
      </c>
      <c r="E8" s="96" t="s">
        <v>97</v>
      </c>
      <c r="F8" s="96" t="s">
        <v>708</v>
      </c>
      <c r="G8" s="43">
        <v>31</v>
      </c>
      <c r="H8" s="43">
        <v>198</v>
      </c>
    </row>
    <row r="9" spans="1:8" s="12" customFormat="1" ht="25.5" customHeight="1" x14ac:dyDescent="0.2">
      <c r="A9" s="43">
        <v>6</v>
      </c>
      <c r="B9" s="97" t="s">
        <v>98</v>
      </c>
      <c r="C9" s="103" t="s">
        <v>99</v>
      </c>
      <c r="D9" s="104" t="s">
        <v>100</v>
      </c>
      <c r="E9" s="104" t="s">
        <v>97</v>
      </c>
      <c r="F9" s="96" t="s">
        <v>708</v>
      </c>
      <c r="G9" s="43">
        <v>67</v>
      </c>
      <c r="H9" s="43">
        <v>560</v>
      </c>
    </row>
    <row r="10" spans="1:8" s="7" customFormat="1" ht="25.5" customHeight="1" x14ac:dyDescent="0.2">
      <c r="A10" s="88">
        <v>7</v>
      </c>
      <c r="B10" s="97" t="s">
        <v>123</v>
      </c>
      <c r="C10" s="103" t="s">
        <v>101</v>
      </c>
      <c r="D10" s="104" t="s">
        <v>102</v>
      </c>
      <c r="E10" s="104" t="s">
        <v>97</v>
      </c>
      <c r="F10" s="96" t="s">
        <v>708</v>
      </c>
      <c r="G10" s="43">
        <v>46</v>
      </c>
      <c r="H10" s="43">
        <v>346</v>
      </c>
    </row>
    <row r="11" spans="1:8" ht="25.5" customHeight="1" x14ac:dyDescent="0.2">
      <c r="A11" s="43">
        <v>8</v>
      </c>
      <c r="B11" s="97" t="s">
        <v>124</v>
      </c>
      <c r="C11" s="103" t="s">
        <v>103</v>
      </c>
      <c r="D11" s="104" t="s">
        <v>105</v>
      </c>
      <c r="E11" s="104" t="s">
        <v>709</v>
      </c>
      <c r="F11" s="104" t="s">
        <v>710</v>
      </c>
      <c r="G11" s="42">
        <v>29</v>
      </c>
      <c r="H11" s="42">
        <v>71</v>
      </c>
    </row>
    <row r="12" spans="1:8" s="7" customFormat="1" ht="38.25" x14ac:dyDescent="0.2">
      <c r="A12" s="88">
        <v>9</v>
      </c>
      <c r="B12" s="97" t="s">
        <v>125</v>
      </c>
      <c r="C12" s="103" t="s">
        <v>127</v>
      </c>
      <c r="D12" s="106">
        <v>510854730</v>
      </c>
      <c r="E12" s="103" t="s">
        <v>106</v>
      </c>
      <c r="F12" s="97" t="s">
        <v>711</v>
      </c>
      <c r="G12" s="16">
        <v>8</v>
      </c>
      <c r="H12" s="103" t="s">
        <v>293</v>
      </c>
    </row>
    <row r="13" spans="1:8" s="7" customFormat="1" ht="25.5" customHeight="1" x14ac:dyDescent="0.2">
      <c r="A13" s="43">
        <v>10</v>
      </c>
      <c r="B13" s="107" t="s">
        <v>107</v>
      </c>
      <c r="C13" s="103" t="s">
        <v>108</v>
      </c>
      <c r="D13" s="104" t="s">
        <v>109</v>
      </c>
      <c r="E13" s="104" t="s">
        <v>110</v>
      </c>
      <c r="F13" s="96" t="s">
        <v>708</v>
      </c>
      <c r="G13" s="16">
        <v>8</v>
      </c>
      <c r="H13" s="103" t="s">
        <v>293</v>
      </c>
    </row>
    <row r="14" spans="1:8" ht="38.25" x14ac:dyDescent="0.2">
      <c r="A14" s="42">
        <v>11</v>
      </c>
      <c r="B14" s="97" t="s">
        <v>126</v>
      </c>
      <c r="C14" s="103" t="s">
        <v>128</v>
      </c>
      <c r="D14" s="104" t="s">
        <v>111</v>
      </c>
      <c r="E14" s="103" t="s">
        <v>112</v>
      </c>
      <c r="F14" s="94" t="s">
        <v>636</v>
      </c>
      <c r="G14" s="42">
        <v>21</v>
      </c>
      <c r="H14" s="42">
        <v>181</v>
      </c>
    </row>
    <row r="15" spans="1:8" s="92" customFormat="1" x14ac:dyDescent="0.2">
      <c r="A15" s="90"/>
      <c r="B15" s="91"/>
      <c r="D15" s="93"/>
      <c r="E15" s="93"/>
      <c r="F15" s="93"/>
      <c r="H15" s="93"/>
    </row>
  </sheetData>
  <phoneticPr fontId="2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4"/>
  <sheetViews>
    <sheetView view="pageBreakPreview" zoomScaleNormal="100" zoomScaleSheetLayoutView="100" workbookViewId="0">
      <selection activeCell="H86" sqref="H86"/>
    </sheetView>
  </sheetViews>
  <sheetFormatPr defaultRowHeight="12.75" x14ac:dyDescent="0.2"/>
  <cols>
    <col min="1" max="1" width="4.28515625" style="11" customWidth="1"/>
    <col min="2" max="2" width="28.7109375" style="11" customWidth="1"/>
    <col min="3" max="3" width="16.42578125" style="34" customWidth="1"/>
    <col min="4" max="4" width="16.42578125" style="35" customWidth="1"/>
    <col min="5" max="5" width="11" style="11" customWidth="1"/>
    <col min="6" max="6" width="22.5703125" style="11" customWidth="1"/>
    <col min="7" max="7" width="16.85546875" style="284" customWidth="1"/>
    <col min="8" max="8" width="32.28515625" style="11" customWidth="1"/>
    <col min="9" max="9" width="22.28515625" style="11" customWidth="1"/>
    <col min="10" max="11" width="15.140625" style="11" customWidth="1"/>
    <col min="12" max="12" width="18.85546875" style="11" customWidth="1"/>
    <col min="13" max="13" width="12.5703125" style="11" customWidth="1"/>
    <col min="14" max="14" width="13.28515625" style="11" customWidth="1"/>
    <col min="15" max="15" width="12.85546875" customWidth="1"/>
    <col min="16" max="16" width="14.5703125" customWidth="1"/>
    <col min="17" max="18" width="11" customWidth="1"/>
    <col min="19" max="19" width="13.7109375" customWidth="1"/>
    <col min="20" max="20" width="13.28515625" customWidth="1"/>
    <col min="21" max="21" width="16.140625" customWidth="1"/>
    <col min="22" max="22" width="11.28515625" customWidth="1"/>
    <col min="23" max="23" width="14" customWidth="1"/>
  </cols>
  <sheetData>
    <row r="1" spans="1:23" s="40" customFormat="1" x14ac:dyDescent="0.2">
      <c r="A1" s="24" t="s">
        <v>114</v>
      </c>
      <c r="C1" s="99"/>
      <c r="D1" s="35"/>
      <c r="E1" s="36"/>
      <c r="G1" s="274"/>
    </row>
    <row r="2" spans="1:23" s="40" customFormat="1" x14ac:dyDescent="0.2">
      <c r="A2" s="24"/>
      <c r="C2" s="99"/>
      <c r="D2" s="35"/>
      <c r="E2" s="36"/>
      <c r="G2" s="274"/>
    </row>
    <row r="3" spans="1:23" s="89" customFormat="1" ht="62.25" customHeight="1" x14ac:dyDescent="0.2">
      <c r="A3" s="293" t="s">
        <v>22</v>
      </c>
      <c r="B3" s="293" t="s">
        <v>77</v>
      </c>
      <c r="C3" s="293" t="s">
        <v>78</v>
      </c>
      <c r="D3" s="293" t="s">
        <v>79</v>
      </c>
      <c r="E3" s="293" t="s">
        <v>80</v>
      </c>
      <c r="F3" s="293" t="s">
        <v>32</v>
      </c>
      <c r="G3" s="297" t="s">
        <v>682</v>
      </c>
      <c r="H3" s="293" t="s">
        <v>735</v>
      </c>
      <c r="I3" s="293" t="s">
        <v>37</v>
      </c>
      <c r="J3" s="298" t="s">
        <v>51</v>
      </c>
      <c r="K3" s="298"/>
      <c r="L3" s="298"/>
      <c r="M3" s="293" t="s">
        <v>81</v>
      </c>
      <c r="N3" s="293"/>
      <c r="O3" s="293"/>
      <c r="P3" s="293"/>
      <c r="Q3" s="293"/>
      <c r="R3" s="293"/>
      <c r="S3" s="291" t="s">
        <v>82</v>
      </c>
      <c r="T3" s="291" t="s">
        <v>83</v>
      </c>
      <c r="U3" s="291" t="s">
        <v>84</v>
      </c>
      <c r="V3" s="291" t="s">
        <v>85</v>
      </c>
      <c r="W3" s="291" t="s">
        <v>86</v>
      </c>
    </row>
    <row r="4" spans="1:23" s="89" customFormat="1" ht="62.25" customHeight="1" x14ac:dyDescent="0.2">
      <c r="A4" s="293"/>
      <c r="B4" s="293"/>
      <c r="C4" s="293"/>
      <c r="D4" s="293"/>
      <c r="E4" s="293"/>
      <c r="F4" s="293"/>
      <c r="G4" s="297"/>
      <c r="H4" s="293"/>
      <c r="I4" s="293"/>
      <c r="J4" s="213" t="s">
        <v>52</v>
      </c>
      <c r="K4" s="213" t="s">
        <v>53</v>
      </c>
      <c r="L4" s="213" t="s">
        <v>54</v>
      </c>
      <c r="M4" s="212" t="s">
        <v>55</v>
      </c>
      <c r="N4" s="212" t="s">
        <v>72</v>
      </c>
      <c r="O4" s="212" t="s">
        <v>56</v>
      </c>
      <c r="P4" s="212" t="s">
        <v>57</v>
      </c>
      <c r="Q4" s="212" t="s">
        <v>58</v>
      </c>
      <c r="R4" s="212" t="s">
        <v>59</v>
      </c>
      <c r="S4" s="291"/>
      <c r="T4" s="291"/>
      <c r="U4" s="291"/>
      <c r="V4" s="291"/>
      <c r="W4" s="291"/>
    </row>
    <row r="5" spans="1:23" s="89" customFormat="1" ht="13.5" customHeight="1" x14ac:dyDescent="0.2">
      <c r="A5" s="292" t="s">
        <v>129</v>
      </c>
      <c r="B5" s="292"/>
      <c r="C5" s="292"/>
      <c r="D5" s="292"/>
      <c r="E5" s="61"/>
      <c r="F5" s="78"/>
      <c r="G5" s="275"/>
      <c r="H5" s="78"/>
      <c r="I5" s="78"/>
      <c r="J5" s="292" t="s">
        <v>129</v>
      </c>
      <c r="K5" s="292"/>
      <c r="L5" s="292"/>
      <c r="M5" s="292"/>
      <c r="N5" s="292"/>
      <c r="O5" s="221"/>
      <c r="P5" s="221"/>
      <c r="Q5" s="221"/>
      <c r="R5" s="221"/>
      <c r="S5" s="221"/>
      <c r="T5" s="221"/>
      <c r="U5" s="221"/>
      <c r="V5" s="221"/>
      <c r="W5" s="221"/>
    </row>
    <row r="6" spans="1:23" s="4" customFormat="1" ht="25.5" x14ac:dyDescent="0.2">
      <c r="A6" s="114">
        <v>1</v>
      </c>
      <c r="B6" s="111" t="s">
        <v>130</v>
      </c>
      <c r="C6" s="114" t="s">
        <v>132</v>
      </c>
      <c r="D6" s="114" t="s">
        <v>132</v>
      </c>
      <c r="E6" s="115">
        <v>1920</v>
      </c>
      <c r="F6" s="118"/>
      <c r="G6" s="276">
        <v>2509000</v>
      </c>
      <c r="H6" s="141" t="s">
        <v>135</v>
      </c>
      <c r="I6" s="111" t="s">
        <v>136</v>
      </c>
      <c r="J6" s="114" t="s">
        <v>143</v>
      </c>
      <c r="K6" s="114" t="s">
        <v>144</v>
      </c>
      <c r="L6" s="114" t="s">
        <v>145</v>
      </c>
      <c r="M6" s="114" t="s">
        <v>158</v>
      </c>
      <c r="N6" s="114" t="s">
        <v>158</v>
      </c>
      <c r="O6" s="114" t="s">
        <v>154</v>
      </c>
      <c r="P6" s="114" t="s">
        <v>158</v>
      </c>
      <c r="Q6" s="114" t="s">
        <v>158</v>
      </c>
      <c r="R6" s="114" t="s">
        <v>158</v>
      </c>
      <c r="S6" s="121">
        <v>929.7</v>
      </c>
      <c r="T6" s="121">
        <v>3</v>
      </c>
      <c r="U6" s="121" t="s">
        <v>132</v>
      </c>
      <c r="V6" s="121" t="s">
        <v>132</v>
      </c>
      <c r="W6" s="103" t="s">
        <v>134</v>
      </c>
    </row>
    <row r="7" spans="1:23" s="4" customFormat="1" x14ac:dyDescent="0.2">
      <c r="A7" s="97">
        <v>2</v>
      </c>
      <c r="B7" s="112" t="s">
        <v>131</v>
      </c>
      <c r="C7" s="114" t="s">
        <v>132</v>
      </c>
      <c r="D7" s="97" t="s">
        <v>134</v>
      </c>
      <c r="E7" s="116">
        <v>1965</v>
      </c>
      <c r="F7" s="119"/>
      <c r="G7" s="276">
        <v>181000</v>
      </c>
      <c r="H7" s="142" t="s">
        <v>137</v>
      </c>
      <c r="I7" s="222" t="s">
        <v>136</v>
      </c>
      <c r="J7" s="97" t="s">
        <v>143</v>
      </c>
      <c r="K7" s="97" t="s">
        <v>144</v>
      </c>
      <c r="L7" s="97" t="s">
        <v>146</v>
      </c>
      <c r="M7" s="97" t="s">
        <v>159</v>
      </c>
      <c r="N7" s="97" t="s">
        <v>159</v>
      </c>
      <c r="O7" s="97" t="s">
        <v>155</v>
      </c>
      <c r="P7" s="97" t="s">
        <v>156</v>
      </c>
      <c r="Q7" s="97" t="s">
        <v>155</v>
      </c>
      <c r="R7" s="97" t="s">
        <v>155</v>
      </c>
      <c r="S7" s="103">
        <v>89.6</v>
      </c>
      <c r="T7" s="103" t="s">
        <v>155</v>
      </c>
      <c r="U7" s="103" t="s">
        <v>134</v>
      </c>
      <c r="V7" s="103" t="s">
        <v>134</v>
      </c>
      <c r="W7" s="103" t="s">
        <v>134</v>
      </c>
    </row>
    <row r="8" spans="1:23" s="4" customFormat="1" x14ac:dyDescent="0.2">
      <c r="A8" s="97">
        <v>3</v>
      </c>
      <c r="B8" s="112" t="s">
        <v>131</v>
      </c>
      <c r="C8" s="114" t="s">
        <v>132</v>
      </c>
      <c r="D8" s="97" t="s">
        <v>134</v>
      </c>
      <c r="E8" s="116">
        <v>1965</v>
      </c>
      <c r="F8" s="119"/>
      <c r="G8" s="276">
        <v>50000</v>
      </c>
      <c r="H8" s="142" t="s">
        <v>137</v>
      </c>
      <c r="I8" s="112" t="s">
        <v>136</v>
      </c>
      <c r="J8" s="97" t="s">
        <v>143</v>
      </c>
      <c r="K8" s="97" t="s">
        <v>147</v>
      </c>
      <c r="L8" s="97" t="s">
        <v>146</v>
      </c>
      <c r="M8" s="97" t="s">
        <v>159</v>
      </c>
      <c r="N8" s="97" t="s">
        <v>159</v>
      </c>
      <c r="O8" s="97" t="s">
        <v>155</v>
      </c>
      <c r="P8" s="97" t="s">
        <v>155</v>
      </c>
      <c r="Q8" s="97" t="s">
        <v>155</v>
      </c>
      <c r="R8" s="97" t="s">
        <v>155</v>
      </c>
      <c r="S8" s="103">
        <v>26.6</v>
      </c>
      <c r="T8" s="103" t="s">
        <v>155</v>
      </c>
      <c r="U8" s="103" t="s">
        <v>134</v>
      </c>
      <c r="V8" s="103" t="s">
        <v>134</v>
      </c>
      <c r="W8" s="103" t="s">
        <v>134</v>
      </c>
    </row>
    <row r="9" spans="1:23" s="4" customFormat="1" ht="25.5" x14ac:dyDescent="0.2">
      <c r="A9" s="97">
        <v>4</v>
      </c>
      <c r="B9" s="31" t="s">
        <v>141</v>
      </c>
      <c r="C9" s="114" t="s">
        <v>132</v>
      </c>
      <c r="D9" s="97" t="s">
        <v>134</v>
      </c>
      <c r="E9" s="97">
        <v>1971</v>
      </c>
      <c r="F9" s="120"/>
      <c r="G9" s="276">
        <v>158000</v>
      </c>
      <c r="H9" s="142" t="s">
        <v>137</v>
      </c>
      <c r="I9" s="31" t="s">
        <v>138</v>
      </c>
      <c r="J9" s="97" t="s">
        <v>148</v>
      </c>
      <c r="K9" s="97" t="s">
        <v>149</v>
      </c>
      <c r="L9" s="97" t="s">
        <v>146</v>
      </c>
      <c r="M9" s="97" t="s">
        <v>159</v>
      </c>
      <c r="N9" s="97" t="s">
        <v>159</v>
      </c>
      <c r="O9" s="97" t="s">
        <v>159</v>
      </c>
      <c r="P9" s="97"/>
      <c r="Q9" s="97" t="s">
        <v>159</v>
      </c>
      <c r="R9" s="97" t="s">
        <v>137</v>
      </c>
      <c r="S9" s="103">
        <v>53.4</v>
      </c>
      <c r="T9" s="103">
        <v>1</v>
      </c>
      <c r="U9" s="121" t="s">
        <v>132</v>
      </c>
      <c r="V9" s="121" t="s">
        <v>132</v>
      </c>
      <c r="W9" s="103" t="s">
        <v>134</v>
      </c>
    </row>
    <row r="10" spans="1:23" s="4" customFormat="1" ht="25.5" x14ac:dyDescent="0.2">
      <c r="A10" s="97">
        <v>5</v>
      </c>
      <c r="B10" s="31" t="s">
        <v>130</v>
      </c>
      <c r="C10" s="114" t="s">
        <v>132</v>
      </c>
      <c r="D10" s="97" t="s">
        <v>134</v>
      </c>
      <c r="E10" s="97">
        <v>1991</v>
      </c>
      <c r="F10" s="120"/>
      <c r="G10" s="276">
        <v>209000</v>
      </c>
      <c r="H10" s="142" t="s">
        <v>137</v>
      </c>
      <c r="I10" s="31" t="s">
        <v>139</v>
      </c>
      <c r="J10" s="97" t="s">
        <v>150</v>
      </c>
      <c r="K10" s="97" t="s">
        <v>149</v>
      </c>
      <c r="L10" s="97" t="s">
        <v>151</v>
      </c>
      <c r="M10" s="97" t="s">
        <v>156</v>
      </c>
      <c r="N10" s="97"/>
      <c r="O10" s="97" t="s">
        <v>159</v>
      </c>
      <c r="P10" s="97"/>
      <c r="Q10" s="114" t="s">
        <v>158</v>
      </c>
      <c r="R10" s="97" t="s">
        <v>137</v>
      </c>
      <c r="S10" s="103">
        <v>77.3</v>
      </c>
      <c r="T10" s="103">
        <v>3</v>
      </c>
      <c r="U10" s="103" t="s">
        <v>134</v>
      </c>
      <c r="V10" s="121" t="s">
        <v>132</v>
      </c>
      <c r="W10" s="103" t="s">
        <v>134</v>
      </c>
    </row>
    <row r="11" spans="1:23" s="4" customFormat="1" ht="12.75" customHeight="1" x14ac:dyDescent="0.2">
      <c r="A11" s="301" t="s">
        <v>687</v>
      </c>
      <c r="B11" s="302"/>
      <c r="C11" s="302"/>
      <c r="D11" s="303"/>
      <c r="E11" s="201"/>
      <c r="F11" s="204"/>
      <c r="G11" s="277"/>
      <c r="H11" s="205"/>
      <c r="I11" s="202"/>
      <c r="J11" s="301" t="s">
        <v>687</v>
      </c>
      <c r="K11" s="302"/>
      <c r="L11" s="302"/>
      <c r="M11" s="302"/>
      <c r="N11" s="303"/>
      <c r="O11" s="201"/>
      <c r="P11" s="201"/>
      <c r="Q11" s="201"/>
      <c r="R11" s="201"/>
      <c r="S11" s="203"/>
      <c r="T11" s="203"/>
      <c r="U11" s="203"/>
      <c r="V11" s="203"/>
      <c r="W11" s="203"/>
    </row>
    <row r="12" spans="1:23" s="4" customFormat="1" ht="25.5" x14ac:dyDescent="0.2">
      <c r="A12" s="114">
        <v>6</v>
      </c>
      <c r="B12" s="113" t="s">
        <v>142</v>
      </c>
      <c r="C12" s="114" t="s">
        <v>132</v>
      </c>
      <c r="D12" s="114" t="s">
        <v>134</v>
      </c>
      <c r="E12" s="117">
        <v>1930</v>
      </c>
      <c r="F12" s="211"/>
      <c r="G12" s="278">
        <v>255000</v>
      </c>
      <c r="H12" s="143" t="s">
        <v>137</v>
      </c>
      <c r="I12" s="113" t="s">
        <v>140</v>
      </c>
      <c r="J12" s="144" t="s">
        <v>152</v>
      </c>
      <c r="K12" s="144" t="s">
        <v>152</v>
      </c>
      <c r="L12" s="144" t="s">
        <v>153</v>
      </c>
      <c r="M12" s="122" t="s">
        <v>157</v>
      </c>
      <c r="N12" s="122" t="s">
        <v>157</v>
      </c>
      <c r="O12" s="122" t="s">
        <v>137</v>
      </c>
      <c r="P12" s="122" t="s">
        <v>157</v>
      </c>
      <c r="Q12" s="122" t="s">
        <v>137</v>
      </c>
      <c r="R12" s="122" t="s">
        <v>157</v>
      </c>
      <c r="S12" s="122">
        <v>32</v>
      </c>
      <c r="T12" s="122">
        <v>1</v>
      </c>
      <c r="U12" s="121" t="s">
        <v>134</v>
      </c>
      <c r="V12" s="121" t="s">
        <v>134</v>
      </c>
      <c r="W12" s="121" t="s">
        <v>134</v>
      </c>
    </row>
    <row r="13" spans="1:23" s="4" customFormat="1" x14ac:dyDescent="0.2">
      <c r="A13" s="301" t="s">
        <v>688</v>
      </c>
      <c r="B13" s="302"/>
      <c r="C13" s="302"/>
      <c r="D13" s="303"/>
      <c r="E13" s="201"/>
      <c r="F13" s="204"/>
      <c r="G13" s="277"/>
      <c r="H13" s="205"/>
      <c r="I13" s="202"/>
      <c r="J13" s="301" t="s">
        <v>688</v>
      </c>
      <c r="K13" s="302"/>
      <c r="L13" s="302"/>
      <c r="M13" s="302"/>
      <c r="N13" s="303"/>
      <c r="O13" s="201"/>
      <c r="P13" s="201"/>
      <c r="Q13" s="201"/>
      <c r="R13" s="201"/>
      <c r="S13" s="203"/>
      <c r="T13" s="203"/>
      <c r="U13" s="203"/>
      <c r="V13" s="203"/>
      <c r="W13" s="203"/>
    </row>
    <row r="14" spans="1:23" s="4" customFormat="1" ht="25.5" x14ac:dyDescent="0.2">
      <c r="A14" s="114">
        <v>7</v>
      </c>
      <c r="B14" s="113" t="s">
        <v>689</v>
      </c>
      <c r="C14" s="114"/>
      <c r="D14" s="114"/>
      <c r="E14" s="117">
        <v>2013</v>
      </c>
      <c r="F14" s="211">
        <v>9536.0300000000007</v>
      </c>
      <c r="G14" s="278"/>
      <c r="H14" s="143"/>
      <c r="I14" s="113" t="s">
        <v>690</v>
      </c>
      <c r="J14" s="144"/>
      <c r="K14" s="144"/>
      <c r="L14" s="144"/>
      <c r="M14" s="122"/>
      <c r="N14" s="122"/>
      <c r="O14" s="122"/>
      <c r="P14" s="122"/>
      <c r="Q14" s="122"/>
      <c r="R14" s="122"/>
      <c r="S14" s="122"/>
      <c r="T14" s="122"/>
      <c r="U14" s="121"/>
      <c r="V14" s="121"/>
      <c r="W14" s="121"/>
    </row>
    <row r="15" spans="1:23" s="12" customFormat="1" x14ac:dyDescent="0.2">
      <c r="A15" s="293" t="s">
        <v>0</v>
      </c>
      <c r="B15" s="293" t="s">
        <v>0</v>
      </c>
      <c r="C15" s="38"/>
      <c r="D15" s="39"/>
      <c r="E15" s="1"/>
      <c r="F15" s="150">
        <f>SUM(F6:F14)</f>
        <v>9536.0300000000007</v>
      </c>
      <c r="G15" s="150">
        <f>SUM(G6:G14)</f>
        <v>3362000</v>
      </c>
      <c r="H15" s="223"/>
      <c r="I15" s="223"/>
      <c r="J15" s="223"/>
      <c r="K15" s="223"/>
      <c r="L15" s="223"/>
      <c r="M15" s="223"/>
      <c r="N15" s="223"/>
      <c r="O15" s="74"/>
      <c r="P15" s="74"/>
      <c r="Q15" s="74"/>
      <c r="R15" s="74"/>
      <c r="S15" s="74"/>
      <c r="T15" s="74"/>
      <c r="U15" s="74"/>
      <c r="V15" s="74"/>
      <c r="W15" s="74"/>
    </row>
    <row r="16" spans="1:23" s="89" customFormat="1" ht="12.75" customHeight="1" x14ac:dyDescent="0.2">
      <c r="A16" s="292" t="s">
        <v>218</v>
      </c>
      <c r="B16" s="292"/>
      <c r="C16" s="292"/>
      <c r="D16" s="292"/>
      <c r="E16" s="292"/>
      <c r="F16" s="292"/>
      <c r="G16" s="263"/>
      <c r="H16" s="78"/>
      <c r="I16" s="78"/>
      <c r="J16" s="292" t="s">
        <v>218</v>
      </c>
      <c r="K16" s="292"/>
      <c r="L16" s="292"/>
      <c r="M16" s="292"/>
      <c r="N16" s="292"/>
      <c r="O16" s="292"/>
      <c r="P16" s="292"/>
      <c r="Q16" s="221"/>
      <c r="R16" s="221"/>
      <c r="S16" s="221"/>
      <c r="T16" s="221"/>
      <c r="U16" s="221"/>
      <c r="V16" s="221"/>
      <c r="W16" s="221"/>
    </row>
    <row r="17" spans="1:23" s="4" customFormat="1" x14ac:dyDescent="0.2">
      <c r="A17" s="114">
        <v>1</v>
      </c>
      <c r="B17" s="137" t="s">
        <v>219</v>
      </c>
      <c r="C17" s="114" t="s">
        <v>132</v>
      </c>
      <c r="D17" s="97" t="s">
        <v>134</v>
      </c>
      <c r="E17" s="138">
        <v>1980</v>
      </c>
      <c r="F17" s="120"/>
      <c r="G17" s="276">
        <v>303000</v>
      </c>
      <c r="H17" s="194" t="s">
        <v>220</v>
      </c>
      <c r="I17" s="137" t="s">
        <v>221</v>
      </c>
      <c r="J17" s="114" t="s">
        <v>231</v>
      </c>
      <c r="K17" s="114" t="s">
        <v>232</v>
      </c>
      <c r="L17" s="114" t="s">
        <v>233</v>
      </c>
      <c r="M17" s="114" t="s">
        <v>158</v>
      </c>
      <c r="N17" s="97" t="s">
        <v>159</v>
      </c>
      <c r="O17" s="97" t="s">
        <v>159</v>
      </c>
      <c r="P17" s="97" t="s">
        <v>159</v>
      </c>
      <c r="Q17" s="114" t="s">
        <v>235</v>
      </c>
      <c r="R17" s="97" t="s">
        <v>159</v>
      </c>
      <c r="S17" s="121">
        <v>150</v>
      </c>
      <c r="T17" s="224"/>
      <c r="U17" s="103" t="s">
        <v>134</v>
      </c>
      <c r="V17" s="223"/>
      <c r="W17" s="223"/>
    </row>
    <row r="18" spans="1:23" s="4" customFormat="1" ht="25.5" x14ac:dyDescent="0.2">
      <c r="A18" s="97">
        <v>2</v>
      </c>
      <c r="B18" s="31" t="s">
        <v>222</v>
      </c>
      <c r="C18" s="114" t="s">
        <v>132</v>
      </c>
      <c r="D18" s="97" t="s">
        <v>134</v>
      </c>
      <c r="E18" s="139">
        <v>1965</v>
      </c>
      <c r="F18" s="140"/>
      <c r="G18" s="276">
        <v>1085000</v>
      </c>
      <c r="H18" s="194" t="s">
        <v>223</v>
      </c>
      <c r="I18" s="111" t="s">
        <v>221</v>
      </c>
      <c r="J18" s="97" t="s">
        <v>234</v>
      </c>
      <c r="K18" s="97" t="s">
        <v>232</v>
      </c>
      <c r="L18" s="97" t="s">
        <v>233</v>
      </c>
      <c r="M18" s="97" t="s">
        <v>159</v>
      </c>
      <c r="N18" s="97" t="s">
        <v>159</v>
      </c>
      <c r="O18" s="97" t="s">
        <v>235</v>
      </c>
      <c r="P18" s="97" t="s">
        <v>159</v>
      </c>
      <c r="Q18" s="97" t="s">
        <v>235</v>
      </c>
      <c r="R18" s="97" t="s">
        <v>159</v>
      </c>
      <c r="S18" s="103">
        <v>401.95</v>
      </c>
      <c r="T18" s="103">
        <v>2</v>
      </c>
      <c r="U18" s="121" t="s">
        <v>132</v>
      </c>
      <c r="V18" s="223"/>
      <c r="W18" s="103" t="s">
        <v>134</v>
      </c>
    </row>
    <row r="19" spans="1:23" s="4" customFormat="1" x14ac:dyDescent="0.2">
      <c r="A19" s="97">
        <v>3</v>
      </c>
      <c r="B19" s="17" t="s">
        <v>225</v>
      </c>
      <c r="C19" s="114" t="s">
        <v>132</v>
      </c>
      <c r="D19" s="97" t="s">
        <v>134</v>
      </c>
      <c r="E19" s="139">
        <v>1975</v>
      </c>
      <c r="F19" s="140">
        <v>1493.92</v>
      </c>
      <c r="G19" s="276"/>
      <c r="H19" s="44"/>
      <c r="I19" s="111" t="s">
        <v>221</v>
      </c>
      <c r="J19" s="114" t="s">
        <v>231</v>
      </c>
      <c r="K19" s="114" t="s">
        <v>232</v>
      </c>
      <c r="L19" s="114" t="s">
        <v>233</v>
      </c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</row>
    <row r="20" spans="1:23" s="4" customFormat="1" x14ac:dyDescent="0.2">
      <c r="A20" s="97">
        <v>4</v>
      </c>
      <c r="B20" s="31" t="s">
        <v>226</v>
      </c>
      <c r="C20" s="114" t="s">
        <v>132</v>
      </c>
      <c r="D20" s="97" t="s">
        <v>134</v>
      </c>
      <c r="E20" s="139">
        <v>1975</v>
      </c>
      <c r="F20" s="140">
        <v>3398.15</v>
      </c>
      <c r="G20" s="276"/>
      <c r="H20" s="44"/>
      <c r="I20" s="111" t="s">
        <v>221</v>
      </c>
      <c r="J20" s="97" t="s">
        <v>234</v>
      </c>
      <c r="K20" s="97" t="s">
        <v>232</v>
      </c>
      <c r="L20" s="97" t="s">
        <v>233</v>
      </c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</row>
    <row r="21" spans="1:23" s="4" customFormat="1" x14ac:dyDescent="0.2">
      <c r="A21" s="97">
        <v>5</v>
      </c>
      <c r="B21" s="31" t="s">
        <v>227</v>
      </c>
      <c r="C21" s="114" t="s">
        <v>132</v>
      </c>
      <c r="D21" s="97" t="s">
        <v>134</v>
      </c>
      <c r="E21" s="139">
        <v>1975</v>
      </c>
      <c r="F21" s="140">
        <v>8880.7000000000007</v>
      </c>
      <c r="G21" s="276"/>
      <c r="H21" s="44"/>
      <c r="I21" s="111" t="s">
        <v>221</v>
      </c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</row>
    <row r="22" spans="1:23" s="4" customFormat="1" x14ac:dyDescent="0.2">
      <c r="A22" s="97">
        <v>6</v>
      </c>
      <c r="B22" s="31" t="s">
        <v>224</v>
      </c>
      <c r="C22" s="114" t="s">
        <v>132</v>
      </c>
      <c r="D22" s="97" t="s">
        <v>134</v>
      </c>
      <c r="E22" s="139">
        <v>1975</v>
      </c>
      <c r="F22" s="140">
        <v>3133.78</v>
      </c>
      <c r="G22" s="276"/>
      <c r="H22" s="44"/>
      <c r="I22" s="111" t="s">
        <v>221</v>
      </c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</row>
    <row r="23" spans="1:23" s="4" customFormat="1" x14ac:dyDescent="0.2">
      <c r="A23" s="97">
        <v>7</v>
      </c>
      <c r="B23" s="31" t="s">
        <v>228</v>
      </c>
      <c r="C23" s="114" t="s">
        <v>132</v>
      </c>
      <c r="D23" s="97" t="s">
        <v>134</v>
      </c>
      <c r="E23" s="139">
        <v>1975</v>
      </c>
      <c r="F23" s="140">
        <v>564.76</v>
      </c>
      <c r="G23" s="276"/>
      <c r="H23" s="44"/>
      <c r="I23" s="111" t="s">
        <v>221</v>
      </c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</row>
    <row r="24" spans="1:23" s="4" customFormat="1" ht="25.5" x14ac:dyDescent="0.2">
      <c r="A24" s="97">
        <v>8</v>
      </c>
      <c r="B24" s="31" t="s">
        <v>229</v>
      </c>
      <c r="C24" s="114" t="s">
        <v>132</v>
      </c>
      <c r="D24" s="97" t="s">
        <v>134</v>
      </c>
      <c r="E24" s="139">
        <v>2007</v>
      </c>
      <c r="F24" s="140">
        <v>13839.83</v>
      </c>
      <c r="G24" s="276"/>
      <c r="H24" s="44"/>
      <c r="I24" s="111" t="s">
        <v>221</v>
      </c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</row>
    <row r="25" spans="1:23" s="4" customFormat="1" x14ac:dyDescent="0.2">
      <c r="A25" s="97">
        <v>9</v>
      </c>
      <c r="B25" s="31" t="s">
        <v>230</v>
      </c>
      <c r="C25" s="114" t="s">
        <v>132</v>
      </c>
      <c r="D25" s="97" t="s">
        <v>134</v>
      </c>
      <c r="E25" s="139">
        <v>1996</v>
      </c>
      <c r="F25" s="140">
        <v>17370.55</v>
      </c>
      <c r="G25" s="276"/>
      <c r="H25" s="44"/>
      <c r="I25" s="111" t="s">
        <v>221</v>
      </c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</row>
    <row r="26" spans="1:23" s="12" customFormat="1" x14ac:dyDescent="0.2">
      <c r="A26" s="293" t="s">
        <v>0</v>
      </c>
      <c r="B26" s="293" t="s">
        <v>0</v>
      </c>
      <c r="C26" s="38"/>
      <c r="D26" s="39"/>
      <c r="E26" s="1"/>
      <c r="F26" s="150">
        <f>SUM(F17:F25)</f>
        <v>48681.69</v>
      </c>
      <c r="G26" s="150">
        <f>SUM(G17:G25)</f>
        <v>1388000</v>
      </c>
      <c r="H26" s="223"/>
      <c r="I26" s="223"/>
      <c r="J26" s="223"/>
      <c r="K26" s="223"/>
      <c r="L26" s="223"/>
      <c r="M26" s="223"/>
      <c r="N26" s="223"/>
      <c r="O26" s="74"/>
      <c r="P26" s="74"/>
      <c r="Q26" s="74"/>
      <c r="R26" s="74"/>
      <c r="S26" s="74"/>
      <c r="T26" s="74"/>
      <c r="U26" s="74"/>
      <c r="V26" s="74"/>
      <c r="W26" s="74"/>
    </row>
    <row r="27" spans="1:23" s="89" customFormat="1" ht="12.75" customHeight="1" x14ac:dyDescent="0.2">
      <c r="A27" s="292" t="s">
        <v>364</v>
      </c>
      <c r="B27" s="292"/>
      <c r="C27" s="292"/>
      <c r="D27" s="292"/>
      <c r="E27" s="292"/>
      <c r="F27" s="292"/>
      <c r="G27" s="263"/>
      <c r="H27" s="78"/>
      <c r="I27" s="78"/>
      <c r="J27" s="292" t="s">
        <v>364</v>
      </c>
      <c r="K27" s="292"/>
      <c r="L27" s="292"/>
      <c r="M27" s="292"/>
      <c r="N27" s="292"/>
      <c r="O27" s="292"/>
      <c r="P27" s="292"/>
      <c r="Q27" s="221"/>
      <c r="R27" s="221"/>
      <c r="S27" s="221"/>
      <c r="T27" s="221"/>
      <c r="U27" s="221"/>
      <c r="V27" s="221"/>
      <c r="W27" s="221"/>
    </row>
    <row r="28" spans="1:23" s="12" customFormat="1" ht="51" x14ac:dyDescent="0.2">
      <c r="A28" s="2">
        <v>1</v>
      </c>
      <c r="B28" s="111" t="s">
        <v>362</v>
      </c>
      <c r="C28" s="114" t="s">
        <v>132</v>
      </c>
      <c r="D28" s="114" t="s">
        <v>134</v>
      </c>
      <c r="E28" s="114">
        <v>1920</v>
      </c>
      <c r="F28" s="168"/>
      <c r="G28" s="276">
        <v>666000</v>
      </c>
      <c r="H28" s="141" t="s">
        <v>363</v>
      </c>
      <c r="I28" s="111" t="s">
        <v>136</v>
      </c>
      <c r="J28" s="114" t="s">
        <v>143</v>
      </c>
      <c r="K28" s="114" t="s">
        <v>144</v>
      </c>
      <c r="L28" s="114" t="s">
        <v>145</v>
      </c>
      <c r="M28" s="114" t="s">
        <v>158</v>
      </c>
      <c r="N28" s="114" t="s">
        <v>158</v>
      </c>
      <c r="O28" s="114" t="s">
        <v>159</v>
      </c>
      <c r="P28" s="114" t="s">
        <v>158</v>
      </c>
      <c r="Q28" s="114" t="s">
        <v>158</v>
      </c>
      <c r="R28" s="114" t="s">
        <v>158</v>
      </c>
      <c r="S28" s="121">
        <v>246.8</v>
      </c>
      <c r="T28" s="121">
        <v>2</v>
      </c>
      <c r="U28" s="121" t="s">
        <v>132</v>
      </c>
      <c r="V28" s="121"/>
      <c r="W28" s="121" t="s">
        <v>134</v>
      </c>
    </row>
    <row r="29" spans="1:23" s="12" customFormat="1" x14ac:dyDescent="0.2">
      <c r="A29" s="293" t="s">
        <v>0</v>
      </c>
      <c r="B29" s="293"/>
      <c r="C29" s="38"/>
      <c r="D29" s="39"/>
      <c r="E29" s="1"/>
      <c r="F29" s="225">
        <f>SUM(F28)</f>
        <v>0</v>
      </c>
      <c r="G29" s="150">
        <f>SUM(G28)</f>
        <v>666000</v>
      </c>
      <c r="H29" s="223"/>
      <c r="I29" s="223"/>
      <c r="J29" s="223"/>
      <c r="K29" s="223"/>
      <c r="L29" s="223"/>
      <c r="M29" s="223"/>
      <c r="N29" s="223"/>
      <c r="O29" s="74"/>
      <c r="P29" s="74"/>
      <c r="Q29" s="74"/>
      <c r="R29" s="74"/>
      <c r="S29" s="74"/>
      <c r="T29" s="74"/>
      <c r="U29" s="74"/>
      <c r="V29" s="74"/>
      <c r="W29" s="74"/>
    </row>
    <row r="30" spans="1:23" s="89" customFormat="1" ht="12.75" customHeight="1" x14ac:dyDescent="0.2">
      <c r="A30" s="292" t="s">
        <v>392</v>
      </c>
      <c r="B30" s="292"/>
      <c r="C30" s="292"/>
      <c r="D30" s="292"/>
      <c r="E30" s="292"/>
      <c r="F30" s="292"/>
      <c r="G30" s="263"/>
      <c r="H30" s="78"/>
      <c r="I30" s="78"/>
      <c r="J30" s="292" t="s">
        <v>392</v>
      </c>
      <c r="K30" s="292"/>
      <c r="L30" s="292"/>
      <c r="M30" s="292"/>
      <c r="N30" s="292"/>
      <c r="O30" s="292"/>
      <c r="P30" s="292"/>
      <c r="Q30" s="221"/>
      <c r="R30" s="221"/>
      <c r="S30" s="221"/>
      <c r="T30" s="221"/>
      <c r="U30" s="221"/>
      <c r="V30" s="221"/>
      <c r="W30" s="221"/>
    </row>
    <row r="31" spans="1:23" s="12" customFormat="1" ht="25.5" x14ac:dyDescent="0.2">
      <c r="A31" s="114">
        <v>1</v>
      </c>
      <c r="B31" s="111" t="s">
        <v>393</v>
      </c>
      <c r="C31" s="114" t="s">
        <v>530</v>
      </c>
      <c r="D31" s="114" t="s">
        <v>699</v>
      </c>
      <c r="E31" s="114" t="s">
        <v>394</v>
      </c>
      <c r="F31" s="168"/>
      <c r="G31" s="276">
        <v>1771000</v>
      </c>
      <c r="H31" s="141" t="s">
        <v>395</v>
      </c>
      <c r="I31" s="226" t="s">
        <v>396</v>
      </c>
      <c r="J31" s="114" t="s">
        <v>143</v>
      </c>
      <c r="K31" s="114" t="s">
        <v>397</v>
      </c>
      <c r="L31" s="114" t="s">
        <v>145</v>
      </c>
      <c r="M31" s="114" t="s">
        <v>159</v>
      </c>
      <c r="N31" s="114" t="s">
        <v>156</v>
      </c>
      <c r="O31" s="114" t="s">
        <v>159</v>
      </c>
      <c r="P31" s="114" t="s">
        <v>159</v>
      </c>
      <c r="Q31" s="111"/>
      <c r="R31" s="114" t="s">
        <v>156</v>
      </c>
      <c r="S31" s="169">
        <v>645.70000000000005</v>
      </c>
      <c r="T31" s="121">
        <v>3</v>
      </c>
      <c r="U31" s="121" t="s">
        <v>134</v>
      </c>
      <c r="V31" s="121"/>
      <c r="W31" s="121" t="s">
        <v>134</v>
      </c>
    </row>
    <row r="32" spans="1:23" s="12" customFormat="1" ht="25.5" x14ac:dyDescent="0.2">
      <c r="A32" s="97">
        <v>2</v>
      </c>
      <c r="B32" s="31" t="s">
        <v>399</v>
      </c>
      <c r="C32" s="97" t="s">
        <v>530</v>
      </c>
      <c r="D32" s="97" t="s">
        <v>699</v>
      </c>
      <c r="E32" s="114" t="s">
        <v>394</v>
      </c>
      <c r="F32" s="120"/>
      <c r="G32" s="276">
        <v>291000</v>
      </c>
      <c r="H32" s="142" t="s">
        <v>400</v>
      </c>
      <c r="I32" s="123" t="s">
        <v>396</v>
      </c>
      <c r="J32" s="97" t="s">
        <v>143</v>
      </c>
      <c r="K32" s="97" t="s">
        <v>397</v>
      </c>
      <c r="L32" s="97" t="s">
        <v>145</v>
      </c>
      <c r="M32" s="114" t="s">
        <v>159</v>
      </c>
      <c r="N32" s="114" t="s">
        <v>156</v>
      </c>
      <c r="O32" s="114" t="s">
        <v>159</v>
      </c>
      <c r="P32" s="114" t="s">
        <v>159</v>
      </c>
      <c r="Q32" s="31"/>
      <c r="R32" s="114" t="s">
        <v>156</v>
      </c>
      <c r="S32" s="170">
        <v>156.1</v>
      </c>
      <c r="T32" s="103">
        <v>2</v>
      </c>
      <c r="U32" s="121" t="s">
        <v>132</v>
      </c>
      <c r="V32" s="103"/>
      <c r="W32" s="121" t="s">
        <v>134</v>
      </c>
    </row>
    <row r="33" spans="1:23" s="12" customFormat="1" ht="25.5" x14ac:dyDescent="0.2">
      <c r="A33" s="97">
        <v>3</v>
      </c>
      <c r="B33" s="31" t="s">
        <v>401</v>
      </c>
      <c r="C33" s="97" t="s">
        <v>530</v>
      </c>
      <c r="D33" s="97" t="s">
        <v>699</v>
      </c>
      <c r="E33" s="97">
        <v>1972</v>
      </c>
      <c r="F33" s="120"/>
      <c r="G33" s="276">
        <v>1224000</v>
      </c>
      <c r="H33" s="142" t="s">
        <v>402</v>
      </c>
      <c r="I33" s="123" t="s">
        <v>396</v>
      </c>
      <c r="J33" s="97" t="s">
        <v>231</v>
      </c>
      <c r="K33" s="97" t="s">
        <v>397</v>
      </c>
      <c r="L33" s="97" t="s">
        <v>146</v>
      </c>
      <c r="M33" s="114" t="s">
        <v>159</v>
      </c>
      <c r="N33" s="114" t="s">
        <v>156</v>
      </c>
      <c r="O33" s="114" t="s">
        <v>159</v>
      </c>
      <c r="P33" s="114" t="s">
        <v>159</v>
      </c>
      <c r="Q33" s="31"/>
      <c r="R33" s="114" t="s">
        <v>159</v>
      </c>
      <c r="S33" s="170">
        <v>656.31</v>
      </c>
      <c r="T33" s="103">
        <v>2</v>
      </c>
      <c r="U33" s="121" t="s">
        <v>132</v>
      </c>
      <c r="V33" s="103"/>
      <c r="W33" s="121" t="s">
        <v>134</v>
      </c>
    </row>
    <row r="34" spans="1:23" s="12" customFormat="1" ht="25.5" x14ac:dyDescent="0.2">
      <c r="A34" s="97">
        <v>4</v>
      </c>
      <c r="B34" s="31" t="s">
        <v>403</v>
      </c>
      <c r="C34" s="97" t="s">
        <v>530</v>
      </c>
      <c r="D34" s="97" t="s">
        <v>699</v>
      </c>
      <c r="E34" s="114" t="s">
        <v>394</v>
      </c>
      <c r="F34" s="120">
        <v>22039.48</v>
      </c>
      <c r="G34" s="276"/>
      <c r="H34" s="142" t="s">
        <v>404</v>
      </c>
      <c r="I34" s="123" t="s">
        <v>396</v>
      </c>
      <c r="J34" s="97" t="s">
        <v>231</v>
      </c>
      <c r="K34" s="97" t="s">
        <v>397</v>
      </c>
      <c r="L34" s="97" t="s">
        <v>146</v>
      </c>
      <c r="M34" s="114" t="s">
        <v>159</v>
      </c>
      <c r="N34" s="114" t="s">
        <v>156</v>
      </c>
      <c r="O34" s="114" t="s">
        <v>159</v>
      </c>
      <c r="P34" s="114" t="s">
        <v>156</v>
      </c>
      <c r="Q34" s="31"/>
      <c r="R34" s="114" t="s">
        <v>156</v>
      </c>
      <c r="S34" s="170">
        <v>96.3</v>
      </c>
      <c r="T34" s="103"/>
      <c r="U34" s="103"/>
      <c r="V34" s="103"/>
      <c r="W34" s="103"/>
    </row>
    <row r="35" spans="1:23" s="12" customFormat="1" x14ac:dyDescent="0.2">
      <c r="A35" s="97">
        <v>5</v>
      </c>
      <c r="B35" s="31" t="s">
        <v>405</v>
      </c>
      <c r="C35" s="97" t="s">
        <v>530</v>
      </c>
      <c r="D35" s="97" t="s">
        <v>699</v>
      </c>
      <c r="E35" s="97">
        <v>1972</v>
      </c>
      <c r="F35" s="120">
        <v>4712.8999999999996</v>
      </c>
      <c r="G35" s="276"/>
      <c r="H35" s="142"/>
      <c r="I35" s="123" t="s">
        <v>396</v>
      </c>
      <c r="J35" s="97"/>
      <c r="K35" s="97"/>
      <c r="L35" s="97"/>
      <c r="M35" s="97"/>
      <c r="N35" s="97"/>
      <c r="O35" s="97"/>
      <c r="P35" s="97"/>
      <c r="Q35" s="31"/>
      <c r="R35" s="97"/>
      <c r="S35" s="170"/>
      <c r="T35" s="103"/>
      <c r="U35" s="103"/>
      <c r="V35" s="103"/>
      <c r="W35" s="103"/>
    </row>
    <row r="36" spans="1:23" s="12" customFormat="1" x14ac:dyDescent="0.2">
      <c r="A36" s="97">
        <v>6</v>
      </c>
      <c r="B36" s="31" t="s">
        <v>406</v>
      </c>
      <c r="C36" s="97" t="s">
        <v>530</v>
      </c>
      <c r="D36" s="97" t="s">
        <v>699</v>
      </c>
      <c r="E36" s="97">
        <v>1972</v>
      </c>
      <c r="F36" s="120">
        <v>4586.25</v>
      </c>
      <c r="G36" s="276"/>
      <c r="H36" s="142"/>
      <c r="I36" s="123" t="s">
        <v>396</v>
      </c>
      <c r="J36" s="97"/>
      <c r="K36" s="97"/>
      <c r="L36" s="97"/>
      <c r="M36" s="97"/>
      <c r="N36" s="97"/>
      <c r="O36" s="97"/>
      <c r="P36" s="97"/>
      <c r="Q36" s="31"/>
      <c r="R36" s="97"/>
      <c r="S36" s="170"/>
      <c r="T36" s="103"/>
      <c r="U36" s="103"/>
      <c r="V36" s="103"/>
      <c r="W36" s="103"/>
    </row>
    <row r="37" spans="1:23" s="12" customFormat="1" x14ac:dyDescent="0.2">
      <c r="A37" s="97">
        <v>7</v>
      </c>
      <c r="B37" s="31" t="s">
        <v>407</v>
      </c>
      <c r="C37" s="97" t="s">
        <v>530</v>
      </c>
      <c r="D37" s="97" t="s">
        <v>699</v>
      </c>
      <c r="E37" s="97">
        <v>1972</v>
      </c>
      <c r="F37" s="120">
        <v>10196.74</v>
      </c>
      <c r="G37" s="276"/>
      <c r="H37" s="142"/>
      <c r="I37" s="123" t="s">
        <v>396</v>
      </c>
      <c r="J37" s="97"/>
      <c r="K37" s="97"/>
      <c r="L37" s="97"/>
      <c r="M37" s="97"/>
      <c r="N37" s="97"/>
      <c r="O37" s="97"/>
      <c r="P37" s="97"/>
      <c r="Q37" s="31"/>
      <c r="R37" s="97"/>
      <c r="S37" s="170"/>
      <c r="T37" s="103"/>
      <c r="U37" s="103"/>
      <c r="V37" s="103"/>
      <c r="W37" s="103"/>
    </row>
    <row r="38" spans="1:23" s="12" customFormat="1" x14ac:dyDescent="0.2">
      <c r="A38" s="97">
        <v>8</v>
      </c>
      <c r="B38" s="31" t="s">
        <v>407</v>
      </c>
      <c r="C38" s="97" t="s">
        <v>530</v>
      </c>
      <c r="D38" s="97" t="s">
        <v>699</v>
      </c>
      <c r="E38" s="97">
        <v>1972</v>
      </c>
      <c r="F38" s="120">
        <v>8742.61</v>
      </c>
      <c r="G38" s="276"/>
      <c r="H38" s="142"/>
      <c r="I38" s="123" t="s">
        <v>396</v>
      </c>
      <c r="J38" s="97"/>
      <c r="K38" s="97"/>
      <c r="L38" s="97"/>
      <c r="M38" s="97"/>
      <c r="N38" s="97"/>
      <c r="O38" s="97"/>
      <c r="P38" s="97"/>
      <c r="Q38" s="31"/>
      <c r="R38" s="97"/>
      <c r="S38" s="170"/>
      <c r="T38" s="103"/>
      <c r="U38" s="103"/>
      <c r="V38" s="103"/>
      <c r="W38" s="103"/>
    </row>
    <row r="39" spans="1:23" s="12" customFormat="1" ht="25.5" x14ac:dyDescent="0.2">
      <c r="A39" s="97">
        <v>9</v>
      </c>
      <c r="B39" s="31" t="s">
        <v>408</v>
      </c>
      <c r="C39" s="97" t="s">
        <v>530</v>
      </c>
      <c r="D39" s="97" t="s">
        <v>699</v>
      </c>
      <c r="E39" s="97">
        <v>2011</v>
      </c>
      <c r="F39" s="120">
        <v>1242761.1100000001</v>
      </c>
      <c r="G39" s="276"/>
      <c r="H39" s="142" t="s">
        <v>409</v>
      </c>
      <c r="I39" s="123" t="s">
        <v>396</v>
      </c>
      <c r="J39" s="97" t="s">
        <v>143</v>
      </c>
      <c r="K39" s="97" t="s">
        <v>397</v>
      </c>
      <c r="L39" s="97" t="s">
        <v>410</v>
      </c>
      <c r="M39" s="97" t="s">
        <v>158</v>
      </c>
      <c r="N39" s="97" t="s">
        <v>158</v>
      </c>
      <c r="O39" s="97" t="s">
        <v>158</v>
      </c>
      <c r="P39" s="97" t="s">
        <v>158</v>
      </c>
      <c r="Q39" s="31"/>
      <c r="R39" s="97" t="s">
        <v>158</v>
      </c>
      <c r="S39" s="170">
        <v>513.27</v>
      </c>
      <c r="T39" s="103">
        <v>1</v>
      </c>
      <c r="U39" s="121" t="s">
        <v>134</v>
      </c>
      <c r="V39" s="103"/>
      <c r="W39" s="121" t="s">
        <v>134</v>
      </c>
    </row>
    <row r="40" spans="1:23" s="12" customFormat="1" ht="25.5" x14ac:dyDescent="0.2">
      <c r="A40" s="97">
        <v>10</v>
      </c>
      <c r="B40" s="31" t="s">
        <v>411</v>
      </c>
      <c r="C40" s="97" t="s">
        <v>700</v>
      </c>
      <c r="D40" s="97" t="s">
        <v>699</v>
      </c>
      <c r="E40" s="31"/>
      <c r="F40" s="120">
        <v>23000</v>
      </c>
      <c r="G40" s="276"/>
      <c r="H40" s="142"/>
      <c r="I40" s="123" t="s">
        <v>396</v>
      </c>
      <c r="J40" s="97" t="s">
        <v>701</v>
      </c>
      <c r="K40" s="97" t="s">
        <v>702</v>
      </c>
      <c r="L40" s="97" t="s">
        <v>703</v>
      </c>
      <c r="M40" s="97" t="s">
        <v>398</v>
      </c>
      <c r="N40" s="97" t="s">
        <v>398</v>
      </c>
      <c r="O40" s="97" t="s">
        <v>137</v>
      </c>
      <c r="P40" s="97" t="s">
        <v>398</v>
      </c>
      <c r="Q40" s="97"/>
      <c r="R40" s="97" t="s">
        <v>398</v>
      </c>
      <c r="S40" s="227"/>
      <c r="T40" s="17"/>
      <c r="U40" s="103"/>
      <c r="V40" s="103"/>
      <c r="W40" s="103"/>
    </row>
    <row r="41" spans="1:23" s="12" customFormat="1" x14ac:dyDescent="0.2">
      <c r="A41" s="97">
        <v>11</v>
      </c>
      <c r="B41" s="31" t="s">
        <v>412</v>
      </c>
      <c r="C41" s="97" t="s">
        <v>530</v>
      </c>
      <c r="D41" s="97" t="s">
        <v>699</v>
      </c>
      <c r="E41" s="31"/>
      <c r="F41" s="120">
        <v>20000</v>
      </c>
      <c r="G41" s="276"/>
      <c r="H41" s="142"/>
      <c r="I41" s="142"/>
      <c r="J41" s="97" t="s">
        <v>701</v>
      </c>
      <c r="K41" s="97" t="s">
        <v>397</v>
      </c>
      <c r="L41" s="97" t="s">
        <v>146</v>
      </c>
      <c r="M41" s="97" t="s">
        <v>398</v>
      </c>
      <c r="N41" s="97" t="s">
        <v>398</v>
      </c>
      <c r="O41" s="97" t="s">
        <v>137</v>
      </c>
      <c r="P41" s="97" t="s">
        <v>398</v>
      </c>
      <c r="Q41" s="97"/>
      <c r="R41" s="97" t="s">
        <v>137</v>
      </c>
      <c r="S41" s="17"/>
      <c r="T41" s="17"/>
      <c r="U41" s="103"/>
      <c r="V41" s="103"/>
      <c r="W41" s="17"/>
    </row>
    <row r="42" spans="1:23" s="12" customFormat="1" x14ac:dyDescent="0.2">
      <c r="A42" s="97">
        <v>12</v>
      </c>
      <c r="B42" s="31" t="s">
        <v>219</v>
      </c>
      <c r="C42" s="97" t="s">
        <v>530</v>
      </c>
      <c r="D42" s="97" t="s">
        <v>699</v>
      </c>
      <c r="E42" s="31"/>
      <c r="F42" s="120">
        <v>15000</v>
      </c>
      <c r="G42" s="276"/>
      <c r="H42" s="142"/>
      <c r="I42" s="142"/>
      <c r="J42" s="97" t="s">
        <v>701</v>
      </c>
      <c r="K42" s="97" t="s">
        <v>397</v>
      </c>
      <c r="L42" s="97" t="s">
        <v>146</v>
      </c>
      <c r="M42" s="97" t="s">
        <v>398</v>
      </c>
      <c r="N42" s="97" t="s">
        <v>398</v>
      </c>
      <c r="O42" s="97" t="s">
        <v>704</v>
      </c>
      <c r="P42" s="97" t="s">
        <v>398</v>
      </c>
      <c r="Q42" s="97"/>
      <c r="R42" s="97" t="s">
        <v>137</v>
      </c>
      <c r="S42" s="17"/>
      <c r="T42" s="17"/>
      <c r="U42" s="17"/>
      <c r="V42" s="17"/>
      <c r="W42" s="17"/>
    </row>
    <row r="43" spans="1:23" s="4" customFormat="1" x14ac:dyDescent="0.2">
      <c r="A43" s="294" t="s">
        <v>0</v>
      </c>
      <c r="B43" s="295"/>
      <c r="C43" s="38"/>
      <c r="D43" s="37"/>
      <c r="E43" s="223"/>
      <c r="F43" s="150">
        <f>SUM(F31:F42)</f>
        <v>1351039.09</v>
      </c>
      <c r="G43" s="150">
        <f>SUM(G31:G42)</f>
        <v>3286000</v>
      </c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</row>
    <row r="44" spans="1:23" s="89" customFormat="1" ht="12.75" customHeight="1" x14ac:dyDescent="0.2">
      <c r="A44" s="292" t="s">
        <v>490</v>
      </c>
      <c r="B44" s="292"/>
      <c r="C44" s="292"/>
      <c r="D44" s="292"/>
      <c r="E44" s="292"/>
      <c r="F44" s="292"/>
      <c r="G44" s="279"/>
      <c r="H44" s="78"/>
      <c r="I44" s="78"/>
      <c r="J44" s="292" t="s">
        <v>490</v>
      </c>
      <c r="K44" s="292"/>
      <c r="L44" s="292"/>
      <c r="M44" s="292"/>
      <c r="N44" s="292"/>
      <c r="O44" s="292"/>
      <c r="P44" s="292"/>
      <c r="Q44" s="221"/>
      <c r="R44" s="221"/>
      <c r="S44" s="221"/>
      <c r="T44" s="221"/>
      <c r="U44" s="221"/>
      <c r="V44" s="221"/>
      <c r="W44" s="221"/>
    </row>
    <row r="45" spans="1:23" s="228" customFormat="1" ht="25.5" x14ac:dyDescent="0.2">
      <c r="A45" s="114">
        <v>1</v>
      </c>
      <c r="B45" s="31" t="s">
        <v>462</v>
      </c>
      <c r="C45" s="114"/>
      <c r="D45" s="114"/>
      <c r="E45" s="116">
        <v>1958</v>
      </c>
      <c r="F45" s="175">
        <v>3186540</v>
      </c>
      <c r="G45" s="276"/>
      <c r="H45" s="193" t="s">
        <v>463</v>
      </c>
      <c r="I45" s="112" t="s">
        <v>464</v>
      </c>
      <c r="J45" s="114" t="s">
        <v>143</v>
      </c>
      <c r="K45" s="114" t="s">
        <v>465</v>
      </c>
      <c r="L45" s="114" t="s">
        <v>466</v>
      </c>
      <c r="M45" s="114" t="s">
        <v>159</v>
      </c>
      <c r="N45" s="114" t="s">
        <v>159</v>
      </c>
      <c r="O45" s="114" t="s">
        <v>159</v>
      </c>
      <c r="P45" s="114" t="s">
        <v>159</v>
      </c>
      <c r="Q45" s="114" t="s">
        <v>155</v>
      </c>
      <c r="R45" s="114" t="s">
        <v>159</v>
      </c>
      <c r="S45" s="222"/>
      <c r="T45" s="222"/>
      <c r="U45" s="222"/>
      <c r="V45" s="222"/>
      <c r="W45" s="222"/>
    </row>
    <row r="46" spans="1:23" s="228" customFormat="1" ht="25.5" x14ac:dyDescent="0.2">
      <c r="A46" s="97">
        <v>2</v>
      </c>
      <c r="B46" s="31" t="s">
        <v>467</v>
      </c>
      <c r="C46" s="97"/>
      <c r="D46" s="97"/>
      <c r="E46" s="229" t="s">
        <v>468</v>
      </c>
      <c r="F46" s="149">
        <v>12489054</v>
      </c>
      <c r="G46" s="276"/>
      <c r="H46" s="194" t="s">
        <v>469</v>
      </c>
      <c r="I46" s="17" t="s">
        <v>470</v>
      </c>
      <c r="J46" s="97" t="s">
        <v>231</v>
      </c>
      <c r="K46" s="97" t="s">
        <v>471</v>
      </c>
      <c r="L46" s="97" t="s">
        <v>146</v>
      </c>
      <c r="M46" s="97" t="s">
        <v>159</v>
      </c>
      <c r="N46" s="97" t="s">
        <v>159</v>
      </c>
      <c r="O46" s="97" t="s">
        <v>159</v>
      </c>
      <c r="P46" s="97" t="s">
        <v>159</v>
      </c>
      <c r="Q46" s="97" t="s">
        <v>155</v>
      </c>
      <c r="R46" s="97" t="s">
        <v>159</v>
      </c>
      <c r="S46" s="222"/>
      <c r="T46" s="222"/>
      <c r="U46" s="222"/>
      <c r="V46" s="222"/>
      <c r="W46" s="222"/>
    </row>
    <row r="47" spans="1:23" s="228" customFormat="1" ht="25.5" x14ac:dyDescent="0.2">
      <c r="A47" s="97">
        <v>3</v>
      </c>
      <c r="B47" s="31" t="s">
        <v>472</v>
      </c>
      <c r="C47" s="97"/>
      <c r="D47" s="97"/>
      <c r="E47" s="230">
        <v>1978</v>
      </c>
      <c r="F47" s="149">
        <v>4345560</v>
      </c>
      <c r="G47" s="276"/>
      <c r="H47" s="193" t="s">
        <v>463</v>
      </c>
      <c r="I47" s="17" t="s">
        <v>473</v>
      </c>
      <c r="J47" s="97" t="s">
        <v>231</v>
      </c>
      <c r="K47" s="97" t="s">
        <v>489</v>
      </c>
      <c r="L47" s="97" t="s">
        <v>146</v>
      </c>
      <c r="M47" s="97" t="s">
        <v>159</v>
      </c>
      <c r="N47" s="97" t="s">
        <v>159</v>
      </c>
      <c r="O47" s="97" t="s">
        <v>159</v>
      </c>
      <c r="P47" s="97" t="s">
        <v>159</v>
      </c>
      <c r="Q47" s="97" t="s">
        <v>155</v>
      </c>
      <c r="R47" s="97" t="s">
        <v>159</v>
      </c>
      <c r="S47" s="222"/>
      <c r="T47" s="222"/>
      <c r="U47" s="222"/>
      <c r="V47" s="222"/>
      <c r="W47" s="222"/>
    </row>
    <row r="48" spans="1:23" s="228" customFormat="1" ht="25.5" customHeight="1" x14ac:dyDescent="0.2">
      <c r="A48" s="97">
        <v>4</v>
      </c>
      <c r="B48" s="31" t="s">
        <v>484</v>
      </c>
      <c r="C48" s="97"/>
      <c r="D48" s="97"/>
      <c r="E48" s="230">
        <v>1978</v>
      </c>
      <c r="F48" s="149">
        <v>31653.3</v>
      </c>
      <c r="G48" s="218"/>
      <c r="H48" s="286" t="s">
        <v>488</v>
      </c>
      <c r="I48" s="17" t="s">
        <v>474</v>
      </c>
      <c r="J48" s="97" t="s">
        <v>234</v>
      </c>
      <c r="K48" s="97" t="s">
        <v>475</v>
      </c>
      <c r="L48" s="97" t="s">
        <v>476</v>
      </c>
      <c r="M48" s="97" t="s">
        <v>159</v>
      </c>
      <c r="N48" s="97" t="s">
        <v>159</v>
      </c>
      <c r="O48" s="97" t="s">
        <v>159</v>
      </c>
      <c r="P48" s="97" t="s">
        <v>159</v>
      </c>
      <c r="Q48" s="97" t="s">
        <v>155</v>
      </c>
      <c r="R48" s="97" t="s">
        <v>159</v>
      </c>
      <c r="S48" s="222"/>
      <c r="T48" s="222"/>
      <c r="U48" s="222"/>
      <c r="V48" s="222"/>
      <c r="W48" s="222"/>
    </row>
    <row r="49" spans="1:23" s="228" customFormat="1" ht="38.25" customHeight="1" x14ac:dyDescent="0.2">
      <c r="A49" s="97">
        <v>5</v>
      </c>
      <c r="B49" s="31" t="s">
        <v>477</v>
      </c>
      <c r="C49" s="97"/>
      <c r="D49" s="97"/>
      <c r="E49" s="230">
        <v>1904</v>
      </c>
      <c r="F49" s="149">
        <v>5559.9</v>
      </c>
      <c r="G49" s="218"/>
      <c r="H49" s="287"/>
      <c r="I49" s="17" t="s">
        <v>478</v>
      </c>
      <c r="J49" s="97" t="s">
        <v>234</v>
      </c>
      <c r="K49" s="97" t="s">
        <v>147</v>
      </c>
      <c r="L49" s="97" t="s">
        <v>476</v>
      </c>
      <c r="M49" s="97" t="s">
        <v>159</v>
      </c>
      <c r="N49" s="97" t="s">
        <v>159</v>
      </c>
      <c r="O49" s="97" t="s">
        <v>159</v>
      </c>
      <c r="P49" s="97" t="s">
        <v>159</v>
      </c>
      <c r="Q49" s="97" t="s">
        <v>155</v>
      </c>
      <c r="R49" s="97" t="s">
        <v>159</v>
      </c>
      <c r="S49" s="222"/>
      <c r="T49" s="222"/>
      <c r="U49" s="222"/>
      <c r="V49" s="222"/>
      <c r="W49" s="222"/>
    </row>
    <row r="50" spans="1:23" s="228" customFormat="1" x14ac:dyDescent="0.2">
      <c r="A50" s="97">
        <v>6</v>
      </c>
      <c r="B50" s="31" t="s">
        <v>462</v>
      </c>
      <c r="C50" s="97" t="s">
        <v>700</v>
      </c>
      <c r="D50" s="97" t="s">
        <v>133</v>
      </c>
      <c r="E50" s="230">
        <v>1904</v>
      </c>
      <c r="F50" s="149">
        <v>116679.1</v>
      </c>
      <c r="G50" s="218"/>
      <c r="H50" s="287"/>
      <c r="I50" s="17" t="s">
        <v>478</v>
      </c>
      <c r="J50" s="97" t="s">
        <v>143</v>
      </c>
      <c r="K50" s="97" t="s">
        <v>734</v>
      </c>
      <c r="L50" s="97" t="s">
        <v>476</v>
      </c>
      <c r="M50" s="97" t="s">
        <v>159</v>
      </c>
      <c r="N50" s="97" t="s">
        <v>159</v>
      </c>
      <c r="O50" s="97" t="s">
        <v>159</v>
      </c>
      <c r="P50" s="97" t="s">
        <v>159</v>
      </c>
      <c r="Q50" s="97" t="s">
        <v>155</v>
      </c>
      <c r="R50" s="97" t="s">
        <v>159</v>
      </c>
      <c r="S50" s="222"/>
      <c r="T50" s="222"/>
      <c r="U50" s="222"/>
      <c r="V50" s="222"/>
      <c r="W50" s="222"/>
    </row>
    <row r="51" spans="1:23" s="228" customFormat="1" x14ac:dyDescent="0.2">
      <c r="A51" s="97">
        <v>7</v>
      </c>
      <c r="B51" s="31" t="s">
        <v>485</v>
      </c>
      <c r="C51" s="97"/>
      <c r="D51" s="97"/>
      <c r="E51" s="230">
        <v>2000</v>
      </c>
      <c r="F51" s="149">
        <v>62141.69</v>
      </c>
      <c r="G51" s="218"/>
      <c r="H51" s="287"/>
      <c r="I51" s="17" t="s">
        <v>464</v>
      </c>
      <c r="J51" s="97"/>
      <c r="K51" s="97"/>
      <c r="L51" s="97"/>
      <c r="M51" s="97"/>
      <c r="N51" s="97"/>
      <c r="O51" s="97"/>
      <c r="P51" s="97"/>
      <c r="Q51" s="97"/>
      <c r="R51" s="97"/>
      <c r="S51" s="222"/>
      <c r="T51" s="222"/>
      <c r="U51" s="222"/>
      <c r="V51" s="222"/>
      <c r="W51" s="222"/>
    </row>
    <row r="52" spans="1:23" s="228" customFormat="1" x14ac:dyDescent="0.2">
      <c r="A52" s="97">
        <v>8</v>
      </c>
      <c r="B52" s="31" t="s">
        <v>479</v>
      </c>
      <c r="C52" s="97"/>
      <c r="D52" s="97"/>
      <c r="E52" s="230">
        <v>1970</v>
      </c>
      <c r="F52" s="149">
        <v>82069.7</v>
      </c>
      <c r="G52" s="218"/>
      <c r="H52" s="287"/>
      <c r="I52" s="17" t="s">
        <v>470</v>
      </c>
      <c r="J52" s="97"/>
      <c r="K52" s="97"/>
      <c r="L52" s="97"/>
      <c r="M52" s="97"/>
      <c r="N52" s="97"/>
      <c r="O52" s="97"/>
      <c r="P52" s="97"/>
      <c r="Q52" s="97"/>
      <c r="R52" s="97"/>
      <c r="S52" s="222"/>
      <c r="T52" s="222"/>
      <c r="U52" s="222"/>
      <c r="V52" s="222"/>
      <c r="W52" s="222"/>
    </row>
    <row r="53" spans="1:23" s="228" customFormat="1" x14ac:dyDescent="0.2">
      <c r="A53" s="97">
        <v>9</v>
      </c>
      <c r="B53" s="31" t="s">
        <v>479</v>
      </c>
      <c r="C53" s="97"/>
      <c r="D53" s="97"/>
      <c r="E53" s="230">
        <v>1970</v>
      </c>
      <c r="F53" s="149">
        <v>60176.9</v>
      </c>
      <c r="G53" s="218"/>
      <c r="H53" s="288"/>
      <c r="I53" s="17" t="s">
        <v>464</v>
      </c>
      <c r="J53" s="97"/>
      <c r="K53" s="97"/>
      <c r="L53" s="97"/>
      <c r="M53" s="97"/>
      <c r="N53" s="97"/>
      <c r="O53" s="97"/>
      <c r="P53" s="97"/>
      <c r="Q53" s="97"/>
      <c r="R53" s="97"/>
      <c r="S53" s="222"/>
      <c r="T53" s="222"/>
      <c r="U53" s="222"/>
      <c r="V53" s="222"/>
      <c r="W53" s="222"/>
    </row>
    <row r="54" spans="1:23" s="228" customFormat="1" ht="25.5" x14ac:dyDescent="0.2">
      <c r="A54" s="97">
        <v>10</v>
      </c>
      <c r="B54" s="31" t="s">
        <v>486</v>
      </c>
      <c r="C54" s="97"/>
      <c r="D54" s="97"/>
      <c r="E54" s="31" t="s">
        <v>480</v>
      </c>
      <c r="F54" s="120">
        <v>238570.3</v>
      </c>
      <c r="G54" s="209"/>
      <c r="H54" s="142"/>
      <c r="I54" s="31" t="s">
        <v>481</v>
      </c>
      <c r="J54" s="97"/>
      <c r="K54" s="97"/>
      <c r="L54" s="97"/>
      <c r="M54" s="97"/>
      <c r="N54" s="97"/>
      <c r="O54" s="97"/>
      <c r="P54" s="97"/>
      <c r="Q54" s="97"/>
      <c r="R54" s="97"/>
      <c r="S54" s="222"/>
      <c r="T54" s="222"/>
      <c r="U54" s="222"/>
      <c r="V54" s="222"/>
      <c r="W54" s="222"/>
    </row>
    <row r="55" spans="1:23" s="228" customFormat="1" ht="25.5" x14ac:dyDescent="0.2">
      <c r="A55" s="97">
        <v>11</v>
      </c>
      <c r="B55" s="31" t="s">
        <v>487</v>
      </c>
      <c r="C55" s="97"/>
      <c r="D55" s="97"/>
      <c r="E55" s="97">
        <v>2014</v>
      </c>
      <c r="F55" s="120">
        <v>524963.39</v>
      </c>
      <c r="G55" s="219"/>
      <c r="H55" s="142" t="s">
        <v>482</v>
      </c>
      <c r="I55" s="31" t="s">
        <v>483</v>
      </c>
      <c r="J55" s="31"/>
      <c r="K55" s="31"/>
      <c r="L55" s="31"/>
      <c r="M55" s="31"/>
      <c r="N55" s="31"/>
      <c r="O55" s="31"/>
      <c r="P55" s="31"/>
      <c r="Q55" s="31"/>
      <c r="R55" s="31"/>
      <c r="S55" s="222"/>
      <c r="T55" s="222"/>
      <c r="U55" s="222"/>
      <c r="V55" s="222"/>
      <c r="W55" s="222"/>
    </row>
    <row r="56" spans="1:23" s="12" customFormat="1" ht="14.25" customHeight="1" x14ac:dyDescent="0.2">
      <c r="A56" s="293" t="s">
        <v>0</v>
      </c>
      <c r="B56" s="293"/>
      <c r="C56" s="38"/>
      <c r="D56" s="39"/>
      <c r="E56" s="1"/>
      <c r="F56" s="150">
        <f>SUM(F45:F55)</f>
        <v>21142968.280000001</v>
      </c>
      <c r="G56" s="150">
        <f>SUM(G45:G55)</f>
        <v>0</v>
      </c>
      <c r="H56" s="223"/>
      <c r="I56" s="223"/>
      <c r="J56" s="223"/>
      <c r="K56" s="223"/>
      <c r="L56" s="223"/>
      <c r="M56" s="223"/>
      <c r="N56" s="223"/>
      <c r="O56" s="74"/>
      <c r="P56" s="74"/>
      <c r="Q56" s="74"/>
      <c r="R56" s="74"/>
      <c r="S56" s="74"/>
      <c r="T56" s="74"/>
      <c r="U56" s="74"/>
      <c r="V56" s="74"/>
      <c r="W56" s="74"/>
    </row>
    <row r="57" spans="1:23" s="12" customFormat="1" x14ac:dyDescent="0.2">
      <c r="A57" s="300" t="s">
        <v>541</v>
      </c>
      <c r="B57" s="300"/>
      <c r="C57" s="300"/>
      <c r="D57" s="300"/>
      <c r="E57" s="300"/>
      <c r="F57" s="300"/>
      <c r="G57" s="280"/>
      <c r="H57" s="78"/>
      <c r="I57" s="78"/>
      <c r="J57" s="300" t="s">
        <v>541</v>
      </c>
      <c r="K57" s="300"/>
      <c r="L57" s="300"/>
      <c r="M57" s="300"/>
      <c r="N57" s="300"/>
      <c r="O57" s="300"/>
      <c r="P57" s="300"/>
      <c r="Q57" s="221"/>
      <c r="R57" s="221"/>
      <c r="S57" s="221"/>
      <c r="T57" s="221"/>
      <c r="U57" s="221"/>
      <c r="V57" s="221"/>
      <c r="W57" s="221"/>
    </row>
    <row r="58" spans="1:23" s="228" customFormat="1" ht="25.5" x14ac:dyDescent="0.2">
      <c r="A58" s="114">
        <v>1</v>
      </c>
      <c r="B58" s="111" t="s">
        <v>542</v>
      </c>
      <c r="C58" s="114" t="s">
        <v>132</v>
      </c>
      <c r="D58" s="114" t="s">
        <v>132</v>
      </c>
      <c r="E58" s="114">
        <v>1946</v>
      </c>
      <c r="F58" s="168"/>
      <c r="G58" s="220">
        <v>9524000</v>
      </c>
      <c r="H58" s="141" t="s">
        <v>552</v>
      </c>
      <c r="I58" s="111" t="s">
        <v>553</v>
      </c>
      <c r="J58" s="178" t="s">
        <v>143</v>
      </c>
      <c r="K58" s="178" t="s">
        <v>465</v>
      </c>
      <c r="L58" s="179" t="s">
        <v>554</v>
      </c>
      <c r="M58" s="114" t="s">
        <v>158</v>
      </c>
      <c r="N58" s="114" t="s">
        <v>158</v>
      </c>
      <c r="O58" s="114" t="s">
        <v>398</v>
      </c>
      <c r="P58" s="114" t="s">
        <v>556</v>
      </c>
      <c r="Q58" s="114" t="s">
        <v>137</v>
      </c>
      <c r="R58" s="114" t="s">
        <v>557</v>
      </c>
      <c r="S58" s="103">
        <v>2640</v>
      </c>
      <c r="T58" s="103">
        <v>4</v>
      </c>
      <c r="U58" s="121" t="s">
        <v>132</v>
      </c>
      <c r="V58" s="121"/>
      <c r="W58" s="103" t="s">
        <v>134</v>
      </c>
    </row>
    <row r="59" spans="1:23" s="228" customFormat="1" x14ac:dyDescent="0.2">
      <c r="A59" s="97">
        <v>2</v>
      </c>
      <c r="B59" s="31" t="s">
        <v>543</v>
      </c>
      <c r="C59" s="114" t="s">
        <v>132</v>
      </c>
      <c r="D59" s="97" t="s">
        <v>134</v>
      </c>
      <c r="E59" s="97">
        <v>1974</v>
      </c>
      <c r="F59" s="120"/>
      <c r="G59" s="219">
        <v>1784000</v>
      </c>
      <c r="H59" s="44"/>
      <c r="I59" s="31" t="s">
        <v>553</v>
      </c>
      <c r="J59" s="178" t="s">
        <v>234</v>
      </c>
      <c r="K59" s="178" t="s">
        <v>465</v>
      </c>
      <c r="L59" s="178" t="s">
        <v>465</v>
      </c>
      <c r="M59" s="97" t="s">
        <v>158</v>
      </c>
      <c r="N59" s="97" t="s">
        <v>158</v>
      </c>
      <c r="O59" s="97" t="s">
        <v>398</v>
      </c>
      <c r="P59" s="97" t="s">
        <v>556</v>
      </c>
      <c r="Q59" s="97" t="s">
        <v>137</v>
      </c>
      <c r="R59" s="97" t="s">
        <v>557</v>
      </c>
      <c r="S59" s="103">
        <v>610</v>
      </c>
      <c r="T59" s="103">
        <v>1</v>
      </c>
      <c r="U59" s="103" t="s">
        <v>134</v>
      </c>
      <c r="V59" s="103"/>
      <c r="W59" s="103" t="s">
        <v>134</v>
      </c>
    </row>
    <row r="60" spans="1:23" s="228" customFormat="1" x14ac:dyDescent="0.2">
      <c r="A60" s="97">
        <v>3</v>
      </c>
      <c r="B60" s="31" t="s">
        <v>544</v>
      </c>
      <c r="C60" s="114" t="s">
        <v>132</v>
      </c>
      <c r="D60" s="97" t="s">
        <v>134</v>
      </c>
      <c r="E60" s="97">
        <v>1985</v>
      </c>
      <c r="F60" s="120"/>
      <c r="G60" s="219">
        <v>263000</v>
      </c>
      <c r="H60" s="44"/>
      <c r="I60" s="31" t="s">
        <v>553</v>
      </c>
      <c r="J60" s="178" t="s">
        <v>234</v>
      </c>
      <c r="K60" s="178" t="s">
        <v>555</v>
      </c>
      <c r="L60" s="178" t="s">
        <v>465</v>
      </c>
      <c r="M60" s="97" t="s">
        <v>158</v>
      </c>
      <c r="N60" s="97" t="s">
        <v>158</v>
      </c>
      <c r="O60" s="97" t="s">
        <v>398</v>
      </c>
      <c r="P60" s="97" t="s">
        <v>556</v>
      </c>
      <c r="Q60" s="97" t="s">
        <v>137</v>
      </c>
      <c r="R60" s="97" t="s">
        <v>557</v>
      </c>
      <c r="S60" s="103">
        <v>90</v>
      </c>
      <c r="T60" s="103">
        <v>1</v>
      </c>
      <c r="U60" s="103" t="s">
        <v>134</v>
      </c>
      <c r="V60" s="103"/>
      <c r="W60" s="103" t="s">
        <v>134</v>
      </c>
    </row>
    <row r="61" spans="1:23" s="228" customFormat="1" x14ac:dyDescent="0.2">
      <c r="A61" s="97">
        <v>4</v>
      </c>
      <c r="B61" s="31" t="s">
        <v>545</v>
      </c>
      <c r="C61" s="114" t="s">
        <v>132</v>
      </c>
      <c r="D61" s="97" t="s">
        <v>134</v>
      </c>
      <c r="E61" s="97">
        <v>1946</v>
      </c>
      <c r="F61" s="120">
        <v>4947.3999999999996</v>
      </c>
      <c r="G61" s="219"/>
      <c r="H61" s="44"/>
      <c r="I61" s="31" t="s">
        <v>553</v>
      </c>
      <c r="J61" s="31"/>
      <c r="K61" s="31"/>
      <c r="L61" s="31"/>
      <c r="M61" s="231"/>
      <c r="N61" s="231"/>
      <c r="O61" s="222"/>
      <c r="P61" s="222"/>
      <c r="Q61" s="222"/>
      <c r="R61" s="222"/>
      <c r="S61" s="222"/>
      <c r="T61" s="222"/>
      <c r="U61" s="222"/>
      <c r="V61" s="222"/>
      <c r="W61" s="222"/>
    </row>
    <row r="62" spans="1:23" s="228" customFormat="1" x14ac:dyDescent="0.2">
      <c r="A62" s="97">
        <v>5</v>
      </c>
      <c r="B62" s="31" t="s">
        <v>546</v>
      </c>
      <c r="C62" s="114" t="s">
        <v>132</v>
      </c>
      <c r="D62" s="97" t="s">
        <v>134</v>
      </c>
      <c r="E62" s="97">
        <v>1954</v>
      </c>
      <c r="F62" s="120">
        <v>1687.2</v>
      </c>
      <c r="G62" s="219"/>
      <c r="H62" s="44"/>
      <c r="I62" s="31" t="s">
        <v>553</v>
      </c>
      <c r="J62" s="31"/>
      <c r="K62" s="31"/>
      <c r="L62" s="31"/>
      <c r="M62" s="231"/>
      <c r="N62" s="231"/>
      <c r="O62" s="222"/>
      <c r="P62" s="222"/>
      <c r="Q62" s="222"/>
      <c r="R62" s="222"/>
      <c r="S62" s="222"/>
      <c r="T62" s="222"/>
      <c r="U62" s="222"/>
      <c r="V62" s="222"/>
      <c r="W62" s="222"/>
    </row>
    <row r="63" spans="1:23" s="228" customFormat="1" x14ac:dyDescent="0.2">
      <c r="A63" s="97">
        <v>6</v>
      </c>
      <c r="B63" s="31" t="s">
        <v>547</v>
      </c>
      <c r="C63" s="114" t="s">
        <v>132</v>
      </c>
      <c r="D63" s="97" t="s">
        <v>134</v>
      </c>
      <c r="E63" s="97">
        <v>1968</v>
      </c>
      <c r="F63" s="120">
        <v>40054.400000000001</v>
      </c>
      <c r="G63" s="219"/>
      <c r="H63" s="44"/>
      <c r="I63" s="31" t="s">
        <v>553</v>
      </c>
      <c r="J63" s="31"/>
      <c r="K63" s="31"/>
      <c r="L63" s="31"/>
      <c r="M63" s="231"/>
      <c r="N63" s="231"/>
      <c r="O63" s="222"/>
      <c r="P63" s="222"/>
      <c r="Q63" s="222"/>
      <c r="R63" s="222"/>
      <c r="S63" s="222"/>
      <c r="T63" s="222"/>
      <c r="U63" s="222"/>
      <c r="V63" s="222"/>
      <c r="W63" s="222"/>
    </row>
    <row r="64" spans="1:23" s="228" customFormat="1" x14ac:dyDescent="0.2">
      <c r="A64" s="97">
        <v>7</v>
      </c>
      <c r="B64" s="31" t="s">
        <v>548</v>
      </c>
      <c r="C64" s="114" t="s">
        <v>132</v>
      </c>
      <c r="D64" s="97" t="s">
        <v>134</v>
      </c>
      <c r="E64" s="97">
        <v>1974</v>
      </c>
      <c r="F64" s="120">
        <v>15626.4</v>
      </c>
      <c r="G64" s="219"/>
      <c r="H64" s="44"/>
      <c r="I64" s="31" t="s">
        <v>553</v>
      </c>
      <c r="J64" s="31"/>
      <c r="K64" s="31"/>
      <c r="L64" s="31"/>
      <c r="M64" s="231"/>
      <c r="N64" s="231"/>
      <c r="O64" s="222"/>
      <c r="P64" s="222"/>
      <c r="Q64" s="222"/>
      <c r="R64" s="222"/>
      <c r="S64" s="222"/>
      <c r="T64" s="222"/>
      <c r="U64" s="222"/>
      <c r="V64" s="222"/>
      <c r="W64" s="222"/>
    </row>
    <row r="65" spans="1:23" s="228" customFormat="1" x14ac:dyDescent="0.2">
      <c r="A65" s="97">
        <v>8</v>
      </c>
      <c r="B65" s="31" t="s">
        <v>549</v>
      </c>
      <c r="C65" s="114" t="s">
        <v>132</v>
      </c>
      <c r="D65" s="97" t="s">
        <v>134</v>
      </c>
      <c r="E65" s="97">
        <v>2000</v>
      </c>
      <c r="F65" s="120">
        <v>73092.5</v>
      </c>
      <c r="G65" s="219"/>
      <c r="H65" s="44"/>
      <c r="I65" s="31" t="s">
        <v>553</v>
      </c>
      <c r="J65" s="31"/>
      <c r="K65" s="31"/>
      <c r="L65" s="31"/>
      <c r="M65" s="231"/>
      <c r="N65" s="231"/>
      <c r="O65" s="222"/>
      <c r="P65" s="222"/>
      <c r="Q65" s="222"/>
      <c r="R65" s="222"/>
      <c r="S65" s="222"/>
      <c r="T65" s="222"/>
      <c r="U65" s="222"/>
      <c r="V65" s="222"/>
      <c r="W65" s="222"/>
    </row>
    <row r="66" spans="1:23" s="12" customFormat="1" x14ac:dyDescent="0.2">
      <c r="A66" s="293" t="s">
        <v>0</v>
      </c>
      <c r="B66" s="293"/>
      <c r="C66" s="38"/>
      <c r="D66" s="39"/>
      <c r="E66" s="1"/>
      <c r="F66" s="150">
        <f>SUM(F58:F65)</f>
        <v>135407.9</v>
      </c>
      <c r="G66" s="150">
        <f>SUM(G58:G65)</f>
        <v>11571000</v>
      </c>
      <c r="H66" s="44"/>
      <c r="I66" s="31" t="s">
        <v>553</v>
      </c>
      <c r="J66" s="31"/>
      <c r="K66" s="31"/>
      <c r="L66" s="31"/>
      <c r="M66" s="223"/>
      <c r="N66" s="223"/>
      <c r="O66" s="74"/>
      <c r="P66" s="74"/>
      <c r="Q66" s="74"/>
      <c r="R66" s="74"/>
      <c r="S66" s="74"/>
      <c r="T66" s="74"/>
      <c r="U66" s="74"/>
      <c r="V66" s="74"/>
      <c r="W66" s="74"/>
    </row>
    <row r="67" spans="1:23" s="12" customFormat="1" x14ac:dyDescent="0.2">
      <c r="A67" s="296" t="s">
        <v>584</v>
      </c>
      <c r="B67" s="296"/>
      <c r="C67" s="296"/>
      <c r="D67" s="296"/>
      <c r="E67" s="296"/>
      <c r="F67" s="296"/>
      <c r="G67" s="263"/>
      <c r="H67" s="78"/>
      <c r="I67" s="78"/>
      <c r="J67" s="296" t="s">
        <v>584</v>
      </c>
      <c r="K67" s="296"/>
      <c r="L67" s="296"/>
      <c r="M67" s="296"/>
      <c r="N67" s="296"/>
      <c r="O67" s="296"/>
      <c r="P67" s="296"/>
      <c r="Q67" s="221"/>
      <c r="R67" s="221"/>
      <c r="S67" s="221"/>
      <c r="T67" s="221"/>
      <c r="U67" s="221"/>
      <c r="V67" s="221"/>
      <c r="W67" s="221"/>
    </row>
    <row r="68" spans="1:23" s="228" customFormat="1" ht="25.5" x14ac:dyDescent="0.2">
      <c r="A68" s="50">
        <v>1</v>
      </c>
      <c r="B68" s="111" t="s">
        <v>587</v>
      </c>
      <c r="C68" s="114" t="s">
        <v>132</v>
      </c>
      <c r="D68" s="97" t="s">
        <v>134</v>
      </c>
      <c r="E68" s="114">
        <v>2006</v>
      </c>
      <c r="F68" s="168">
        <v>7800</v>
      </c>
      <c r="G68" s="220"/>
      <c r="H68" s="141" t="s">
        <v>585</v>
      </c>
      <c r="I68" s="111" t="s">
        <v>586</v>
      </c>
      <c r="J68" s="114" t="s">
        <v>152</v>
      </c>
      <c r="K68" s="114"/>
      <c r="L68" s="114" t="s">
        <v>152</v>
      </c>
      <c r="M68" s="114" t="s">
        <v>159</v>
      </c>
      <c r="N68" s="231"/>
      <c r="O68" s="222"/>
      <c r="P68" s="222"/>
      <c r="Q68" s="222"/>
      <c r="R68" s="222"/>
      <c r="S68" s="222"/>
      <c r="T68" s="222"/>
      <c r="U68" s="222"/>
      <c r="V68" s="222"/>
      <c r="W68" s="222"/>
    </row>
    <row r="69" spans="1:23" s="4" customFormat="1" x14ac:dyDescent="0.2">
      <c r="A69" s="299" t="s">
        <v>0</v>
      </c>
      <c r="B69" s="299"/>
      <c r="C69" s="41"/>
      <c r="D69" s="46"/>
      <c r="E69" s="47"/>
      <c r="F69" s="150">
        <f>SUM(F68)</f>
        <v>7800</v>
      </c>
      <c r="G69" s="150">
        <f>SUM(G68)</f>
        <v>0</v>
      </c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</row>
    <row r="70" spans="1:23" s="4" customFormat="1" ht="12.75" customHeight="1" x14ac:dyDescent="0.2">
      <c r="A70" s="292" t="s">
        <v>637</v>
      </c>
      <c r="B70" s="292"/>
      <c r="C70" s="292"/>
      <c r="D70" s="292"/>
      <c r="E70" s="292"/>
      <c r="F70" s="292"/>
      <c r="G70" s="263"/>
      <c r="H70" s="78"/>
      <c r="I70" s="78"/>
      <c r="J70" s="292" t="s">
        <v>637</v>
      </c>
      <c r="K70" s="292"/>
      <c r="L70" s="292"/>
      <c r="M70" s="292"/>
      <c r="N70" s="292"/>
      <c r="O70" s="292"/>
      <c r="P70" s="292"/>
      <c r="Q70" s="78"/>
      <c r="R70" s="78"/>
      <c r="S70" s="78"/>
      <c r="T70" s="78"/>
      <c r="U70" s="78"/>
      <c r="V70" s="78"/>
      <c r="W70" s="78"/>
    </row>
    <row r="71" spans="1:23" s="228" customFormat="1" ht="25.5" x14ac:dyDescent="0.2">
      <c r="A71" s="114">
        <v>1</v>
      </c>
      <c r="B71" s="137" t="s">
        <v>638</v>
      </c>
      <c r="C71" s="114" t="s">
        <v>132</v>
      </c>
      <c r="D71" s="97" t="s">
        <v>134</v>
      </c>
      <c r="E71" s="138">
        <v>1976</v>
      </c>
      <c r="F71" s="189">
        <v>172351.1</v>
      </c>
      <c r="G71" s="220"/>
      <c r="H71" s="192" t="s">
        <v>639</v>
      </c>
      <c r="I71" s="137" t="s">
        <v>473</v>
      </c>
      <c r="J71" s="114" t="s">
        <v>143</v>
      </c>
      <c r="K71" s="97" t="s">
        <v>640</v>
      </c>
      <c r="L71" s="114" t="s">
        <v>146</v>
      </c>
      <c r="M71" s="114" t="s">
        <v>158</v>
      </c>
      <c r="N71" s="114" t="s">
        <v>158</v>
      </c>
      <c r="O71" s="114" t="s">
        <v>158</v>
      </c>
      <c r="P71" s="114" t="s">
        <v>158</v>
      </c>
      <c r="Q71" s="114" t="s">
        <v>155</v>
      </c>
      <c r="R71" s="114" t="s">
        <v>158</v>
      </c>
      <c r="S71" s="121"/>
      <c r="T71" s="110">
        <v>1</v>
      </c>
      <c r="U71" s="121" t="s">
        <v>134</v>
      </c>
      <c r="V71" s="121"/>
      <c r="W71" s="121" t="s">
        <v>134</v>
      </c>
    </row>
    <row r="72" spans="1:23" s="228" customFormat="1" ht="25.5" x14ac:dyDescent="0.2">
      <c r="A72" s="97">
        <v>2</v>
      </c>
      <c r="B72" s="112" t="s">
        <v>641</v>
      </c>
      <c r="C72" s="114" t="s">
        <v>132</v>
      </c>
      <c r="D72" s="97" t="s">
        <v>134</v>
      </c>
      <c r="E72" s="116">
        <v>1952</v>
      </c>
      <c r="F72" s="140">
        <v>383242.5</v>
      </c>
      <c r="G72" s="220"/>
      <c r="H72" s="192" t="s">
        <v>639</v>
      </c>
      <c r="I72" s="222" t="s">
        <v>473</v>
      </c>
      <c r="J72" s="114" t="s">
        <v>143</v>
      </c>
      <c r="K72" s="97" t="s">
        <v>640</v>
      </c>
      <c r="L72" s="97" t="s">
        <v>146</v>
      </c>
      <c r="M72" s="114" t="s">
        <v>158</v>
      </c>
      <c r="N72" s="114" t="s">
        <v>158</v>
      </c>
      <c r="O72" s="114" t="s">
        <v>158</v>
      </c>
      <c r="P72" s="114" t="s">
        <v>158</v>
      </c>
      <c r="Q72" s="97" t="s">
        <v>155</v>
      </c>
      <c r="R72" s="114" t="s">
        <v>158</v>
      </c>
      <c r="S72" s="103"/>
      <c r="T72" s="103">
        <v>1</v>
      </c>
      <c r="U72" s="121" t="s">
        <v>134</v>
      </c>
      <c r="V72" s="121"/>
      <c r="W72" s="121" t="s">
        <v>134</v>
      </c>
    </row>
    <row r="73" spans="1:23" s="228" customFormat="1" x14ac:dyDescent="0.2">
      <c r="A73" s="97">
        <v>3</v>
      </c>
      <c r="B73" s="112" t="s">
        <v>484</v>
      </c>
      <c r="C73" s="97" t="s">
        <v>134</v>
      </c>
      <c r="D73" s="97" t="s">
        <v>134</v>
      </c>
      <c r="E73" s="116">
        <v>1978</v>
      </c>
      <c r="F73" s="140">
        <v>31653.3</v>
      </c>
      <c r="G73" s="220"/>
      <c r="H73" s="192" t="s">
        <v>642</v>
      </c>
      <c r="I73" s="222" t="s">
        <v>473</v>
      </c>
      <c r="J73" s="114" t="s">
        <v>143</v>
      </c>
      <c r="K73" s="97" t="s">
        <v>152</v>
      </c>
      <c r="L73" s="97" t="s">
        <v>643</v>
      </c>
      <c r="M73" s="97" t="s">
        <v>159</v>
      </c>
      <c r="N73" s="97" t="s">
        <v>155</v>
      </c>
      <c r="O73" s="97" t="s">
        <v>155</v>
      </c>
      <c r="P73" s="97" t="s">
        <v>155</v>
      </c>
      <c r="Q73" s="97" t="s">
        <v>155</v>
      </c>
      <c r="R73" s="97" t="s">
        <v>155</v>
      </c>
      <c r="S73" s="103"/>
      <c r="T73" s="103">
        <v>1</v>
      </c>
      <c r="U73" s="121" t="s">
        <v>134</v>
      </c>
      <c r="V73" s="121"/>
      <c r="W73" s="121" t="s">
        <v>134</v>
      </c>
    </row>
    <row r="74" spans="1:23" s="228" customFormat="1" x14ac:dyDescent="0.2">
      <c r="A74" s="97">
        <v>4</v>
      </c>
      <c r="B74" s="112" t="s">
        <v>644</v>
      </c>
      <c r="C74" s="114" t="s">
        <v>132</v>
      </c>
      <c r="D74" s="97" t="s">
        <v>134</v>
      </c>
      <c r="E74" s="116">
        <v>1978</v>
      </c>
      <c r="F74" s="140">
        <v>26010.5</v>
      </c>
      <c r="G74" s="219"/>
      <c r="H74" s="193" t="s">
        <v>639</v>
      </c>
      <c r="I74" s="222" t="s">
        <v>473</v>
      </c>
      <c r="J74" s="97" t="s">
        <v>640</v>
      </c>
      <c r="K74" s="97" t="s">
        <v>640</v>
      </c>
      <c r="L74" s="97" t="s">
        <v>640</v>
      </c>
      <c r="M74" s="97" t="s">
        <v>159</v>
      </c>
      <c r="N74" s="97" t="s">
        <v>155</v>
      </c>
      <c r="O74" s="97" t="s">
        <v>155</v>
      </c>
      <c r="P74" s="97" t="s">
        <v>155</v>
      </c>
      <c r="Q74" s="97" t="s">
        <v>155</v>
      </c>
      <c r="R74" s="97" t="s">
        <v>155</v>
      </c>
      <c r="S74" s="103"/>
      <c r="T74" s="103">
        <v>1</v>
      </c>
      <c r="U74" s="121" t="s">
        <v>134</v>
      </c>
      <c r="V74" s="121"/>
      <c r="W74" s="121" t="s">
        <v>134</v>
      </c>
    </row>
    <row r="75" spans="1:23" s="228" customFormat="1" x14ac:dyDescent="0.2">
      <c r="A75" s="97">
        <v>5</v>
      </c>
      <c r="B75" s="112" t="s">
        <v>645</v>
      </c>
      <c r="C75" s="114" t="s">
        <v>132</v>
      </c>
      <c r="D75" s="97" t="s">
        <v>134</v>
      </c>
      <c r="E75" s="116">
        <v>1974</v>
      </c>
      <c r="F75" s="140">
        <v>330618.5</v>
      </c>
      <c r="G75" s="220"/>
      <c r="H75" s="192" t="s">
        <v>639</v>
      </c>
      <c r="I75" s="222" t="s">
        <v>473</v>
      </c>
      <c r="J75" s="97" t="s">
        <v>646</v>
      </c>
      <c r="K75" s="97"/>
      <c r="L75" s="97" t="s">
        <v>410</v>
      </c>
      <c r="M75" s="114" t="s">
        <v>158</v>
      </c>
      <c r="N75" s="114" t="s">
        <v>158</v>
      </c>
      <c r="O75" s="114" t="s">
        <v>158</v>
      </c>
      <c r="P75" s="114" t="s">
        <v>158</v>
      </c>
      <c r="Q75" s="114" t="s">
        <v>155</v>
      </c>
      <c r="R75" s="114" t="s">
        <v>155</v>
      </c>
      <c r="S75" s="103"/>
      <c r="T75" s="103">
        <v>1</v>
      </c>
      <c r="U75" s="121" t="s">
        <v>134</v>
      </c>
      <c r="V75" s="121"/>
      <c r="W75" s="121" t="s">
        <v>134</v>
      </c>
    </row>
    <row r="76" spans="1:23" s="228" customFormat="1" ht="25.5" x14ac:dyDescent="0.2">
      <c r="A76" s="97">
        <v>6</v>
      </c>
      <c r="B76" s="187" t="s">
        <v>647</v>
      </c>
      <c r="C76" s="114" t="s">
        <v>132</v>
      </c>
      <c r="D76" s="97" t="s">
        <v>134</v>
      </c>
      <c r="E76" s="188">
        <v>1967</v>
      </c>
      <c r="F76" s="190">
        <v>5569.9</v>
      </c>
      <c r="G76" s="219"/>
      <c r="H76" s="194" t="s">
        <v>639</v>
      </c>
      <c r="I76" s="222" t="s">
        <v>473</v>
      </c>
      <c r="J76" s="114" t="s">
        <v>143</v>
      </c>
      <c r="K76" s="97" t="s">
        <v>152</v>
      </c>
      <c r="L76" s="97" t="s">
        <v>146</v>
      </c>
      <c r="M76" s="97" t="s">
        <v>159</v>
      </c>
      <c r="N76" s="114" t="s">
        <v>158</v>
      </c>
      <c r="O76" s="114" t="s">
        <v>155</v>
      </c>
      <c r="P76" s="114" t="s">
        <v>158</v>
      </c>
      <c r="Q76" s="114" t="s">
        <v>155</v>
      </c>
      <c r="R76" s="114" t="s">
        <v>158</v>
      </c>
      <c r="S76" s="103"/>
      <c r="T76" s="103">
        <v>1</v>
      </c>
      <c r="U76" s="121" t="s">
        <v>134</v>
      </c>
      <c r="V76" s="121"/>
      <c r="W76" s="121" t="s">
        <v>134</v>
      </c>
    </row>
    <row r="77" spans="1:23" s="228" customFormat="1" ht="25.5" x14ac:dyDescent="0.2">
      <c r="A77" s="97">
        <v>7</v>
      </c>
      <c r="B77" s="187" t="s">
        <v>648</v>
      </c>
      <c r="C77" s="114" t="s">
        <v>132</v>
      </c>
      <c r="D77" s="97" t="s">
        <v>134</v>
      </c>
      <c r="E77" s="188">
        <v>1974</v>
      </c>
      <c r="F77" s="190">
        <v>36905.300000000003</v>
      </c>
      <c r="G77" s="219"/>
      <c r="H77" s="193" t="s">
        <v>639</v>
      </c>
      <c r="I77" s="222" t="s">
        <v>473</v>
      </c>
      <c r="J77" s="114" t="s">
        <v>143</v>
      </c>
      <c r="K77" s="97" t="s">
        <v>152</v>
      </c>
      <c r="L77" s="97" t="s">
        <v>146</v>
      </c>
      <c r="M77" s="97" t="s">
        <v>159</v>
      </c>
      <c r="N77" s="114" t="s">
        <v>158</v>
      </c>
      <c r="O77" s="114" t="s">
        <v>155</v>
      </c>
      <c r="P77" s="114" t="s">
        <v>158</v>
      </c>
      <c r="Q77" s="114" t="s">
        <v>155</v>
      </c>
      <c r="R77" s="114" t="s">
        <v>158</v>
      </c>
      <c r="S77" s="103"/>
      <c r="T77" s="103">
        <v>1</v>
      </c>
      <c r="U77" s="121" t="s">
        <v>134</v>
      </c>
      <c r="V77" s="121"/>
      <c r="W77" s="121" t="s">
        <v>134</v>
      </c>
    </row>
    <row r="78" spans="1:23" s="228" customFormat="1" ht="25.5" x14ac:dyDescent="0.2">
      <c r="A78" s="97">
        <v>8</v>
      </c>
      <c r="B78" s="187" t="s">
        <v>649</v>
      </c>
      <c r="C78" s="114" t="s">
        <v>132</v>
      </c>
      <c r="D78" s="97" t="s">
        <v>134</v>
      </c>
      <c r="E78" s="188">
        <v>1974</v>
      </c>
      <c r="F78" s="190">
        <v>23528.400000000001</v>
      </c>
      <c r="G78" s="281"/>
      <c r="H78" s="195" t="s">
        <v>639</v>
      </c>
      <c r="I78" s="222" t="s">
        <v>473</v>
      </c>
      <c r="J78" s="114" t="s">
        <v>143</v>
      </c>
      <c r="K78" s="97" t="s">
        <v>152</v>
      </c>
      <c r="L78" s="97" t="s">
        <v>146</v>
      </c>
      <c r="M78" s="114" t="s">
        <v>158</v>
      </c>
      <c r="N78" s="114" t="s">
        <v>158</v>
      </c>
      <c r="O78" s="114" t="s">
        <v>155</v>
      </c>
      <c r="P78" s="114" t="s">
        <v>158</v>
      </c>
      <c r="Q78" s="114" t="s">
        <v>155</v>
      </c>
      <c r="R78" s="114" t="s">
        <v>158</v>
      </c>
      <c r="S78" s="103"/>
      <c r="T78" s="103">
        <v>1</v>
      </c>
      <c r="U78" s="121" t="s">
        <v>134</v>
      </c>
      <c r="V78" s="121"/>
      <c r="W78" s="121" t="s">
        <v>134</v>
      </c>
    </row>
    <row r="79" spans="1:23" s="228" customFormat="1" ht="25.5" x14ac:dyDescent="0.2">
      <c r="A79" s="97">
        <v>9</v>
      </c>
      <c r="B79" s="187" t="s">
        <v>650</v>
      </c>
      <c r="C79" s="97" t="s">
        <v>134</v>
      </c>
      <c r="D79" s="97" t="s">
        <v>134</v>
      </c>
      <c r="E79" s="188">
        <v>1976</v>
      </c>
      <c r="F79" s="190">
        <v>2592</v>
      </c>
      <c r="G79" s="281"/>
      <c r="H79" s="195" t="s">
        <v>639</v>
      </c>
      <c r="I79" s="222" t="s">
        <v>473</v>
      </c>
      <c r="J79" s="114" t="s">
        <v>143</v>
      </c>
      <c r="K79" s="97" t="s">
        <v>152</v>
      </c>
      <c r="L79" s="97" t="s">
        <v>146</v>
      </c>
      <c r="M79" s="97" t="s">
        <v>159</v>
      </c>
      <c r="N79" s="114" t="s">
        <v>158</v>
      </c>
      <c r="O79" s="114" t="s">
        <v>155</v>
      </c>
      <c r="P79" s="114" t="s">
        <v>158</v>
      </c>
      <c r="Q79" s="114" t="s">
        <v>155</v>
      </c>
      <c r="R79" s="114" t="s">
        <v>158</v>
      </c>
      <c r="S79" s="103"/>
      <c r="T79" s="103">
        <v>1</v>
      </c>
      <c r="U79" s="121" t="s">
        <v>134</v>
      </c>
      <c r="V79" s="121"/>
      <c r="W79" s="121" t="s">
        <v>134</v>
      </c>
    </row>
    <row r="80" spans="1:23" s="228" customFormat="1" ht="25.5" x14ac:dyDescent="0.2">
      <c r="A80" s="97">
        <v>10</v>
      </c>
      <c r="B80" s="187" t="s">
        <v>651</v>
      </c>
      <c r="C80" s="114" t="s">
        <v>132</v>
      </c>
      <c r="D80" s="97" t="s">
        <v>134</v>
      </c>
      <c r="E80" s="188">
        <v>1988</v>
      </c>
      <c r="F80" s="190">
        <v>21223.3</v>
      </c>
      <c r="G80" s="281"/>
      <c r="H80" s="195" t="s">
        <v>639</v>
      </c>
      <c r="I80" s="222" t="s">
        <v>473</v>
      </c>
      <c r="J80" s="114" t="s">
        <v>143</v>
      </c>
      <c r="K80" s="97" t="s">
        <v>152</v>
      </c>
      <c r="L80" s="97" t="s">
        <v>146</v>
      </c>
      <c r="M80" s="114" t="s">
        <v>158</v>
      </c>
      <c r="N80" s="114" t="s">
        <v>158</v>
      </c>
      <c r="O80" s="114" t="s">
        <v>155</v>
      </c>
      <c r="P80" s="114" t="s">
        <v>158</v>
      </c>
      <c r="Q80" s="114" t="s">
        <v>155</v>
      </c>
      <c r="R80" s="114" t="s">
        <v>158</v>
      </c>
      <c r="S80" s="103"/>
      <c r="T80" s="103">
        <v>1</v>
      </c>
      <c r="U80" s="121" t="s">
        <v>134</v>
      </c>
      <c r="V80" s="121"/>
      <c r="W80" s="121" t="s">
        <v>134</v>
      </c>
    </row>
    <row r="81" spans="1:23" s="228" customFormat="1" ht="25.5" x14ac:dyDescent="0.2">
      <c r="A81" s="97">
        <v>11</v>
      </c>
      <c r="B81" s="187" t="s">
        <v>652</v>
      </c>
      <c r="C81" s="114" t="s">
        <v>132</v>
      </c>
      <c r="D81" s="97" t="s">
        <v>134</v>
      </c>
      <c r="E81" s="188">
        <v>1971</v>
      </c>
      <c r="F81" s="190">
        <v>7228.8</v>
      </c>
      <c r="G81" s="281"/>
      <c r="H81" s="195" t="s">
        <v>639</v>
      </c>
      <c r="I81" s="222" t="s">
        <v>473</v>
      </c>
      <c r="J81" s="114" t="s">
        <v>143</v>
      </c>
      <c r="K81" s="97"/>
      <c r="L81" s="97" t="s">
        <v>643</v>
      </c>
      <c r="M81" s="97" t="s">
        <v>159</v>
      </c>
      <c r="N81" s="114" t="s">
        <v>158</v>
      </c>
      <c r="O81" s="114" t="s">
        <v>155</v>
      </c>
      <c r="P81" s="114" t="s">
        <v>158</v>
      </c>
      <c r="Q81" s="114" t="s">
        <v>155</v>
      </c>
      <c r="R81" s="114" t="s">
        <v>158</v>
      </c>
      <c r="S81" s="103"/>
      <c r="T81" s="122">
        <v>1</v>
      </c>
      <c r="U81" s="121" t="s">
        <v>134</v>
      </c>
      <c r="V81" s="121"/>
      <c r="W81" s="121" t="s">
        <v>134</v>
      </c>
    </row>
    <row r="82" spans="1:23" s="228" customFormat="1" ht="25.5" x14ac:dyDescent="0.2">
      <c r="A82" s="97">
        <v>12</v>
      </c>
      <c r="B82" s="187" t="s">
        <v>653</v>
      </c>
      <c r="C82" s="114" t="s">
        <v>132</v>
      </c>
      <c r="D82" s="97" t="s">
        <v>134</v>
      </c>
      <c r="E82" s="188">
        <v>1976</v>
      </c>
      <c r="F82" s="190">
        <v>39934.5</v>
      </c>
      <c r="G82" s="281"/>
      <c r="H82" s="195" t="s">
        <v>639</v>
      </c>
      <c r="I82" s="222" t="s">
        <v>473</v>
      </c>
      <c r="J82" s="114" t="s">
        <v>143</v>
      </c>
      <c r="K82" s="97" t="s">
        <v>152</v>
      </c>
      <c r="L82" s="97" t="s">
        <v>146</v>
      </c>
      <c r="M82" s="114" t="s">
        <v>158</v>
      </c>
      <c r="N82" s="114" t="s">
        <v>158</v>
      </c>
      <c r="O82" s="114" t="s">
        <v>158</v>
      </c>
      <c r="P82" s="114" t="s">
        <v>158</v>
      </c>
      <c r="Q82" s="114" t="s">
        <v>155</v>
      </c>
      <c r="R82" s="114" t="s">
        <v>158</v>
      </c>
      <c r="S82" s="103"/>
      <c r="T82" s="103">
        <v>1</v>
      </c>
      <c r="U82" s="121" t="s">
        <v>134</v>
      </c>
      <c r="V82" s="121"/>
      <c r="W82" s="121" t="s">
        <v>134</v>
      </c>
    </row>
    <row r="83" spans="1:23" s="228" customFormat="1" ht="25.5" x14ac:dyDescent="0.2">
      <c r="A83" s="97">
        <v>13</v>
      </c>
      <c r="B83" s="187" t="s">
        <v>654</v>
      </c>
      <c r="C83" s="114" t="s">
        <v>132</v>
      </c>
      <c r="D83" s="97" t="s">
        <v>134</v>
      </c>
      <c r="E83" s="188">
        <v>1976</v>
      </c>
      <c r="F83" s="190">
        <v>41236.400000000001</v>
      </c>
      <c r="G83" s="281"/>
      <c r="H83" s="195" t="s">
        <v>639</v>
      </c>
      <c r="I83" s="222" t="s">
        <v>473</v>
      </c>
      <c r="J83" s="114" t="s">
        <v>143</v>
      </c>
      <c r="K83" s="97" t="s">
        <v>152</v>
      </c>
      <c r="L83" s="97" t="s">
        <v>146</v>
      </c>
      <c r="M83" s="114" t="s">
        <v>158</v>
      </c>
      <c r="N83" s="114" t="s">
        <v>158</v>
      </c>
      <c r="O83" s="114" t="s">
        <v>158</v>
      </c>
      <c r="P83" s="114" t="s">
        <v>158</v>
      </c>
      <c r="Q83" s="114" t="s">
        <v>155</v>
      </c>
      <c r="R83" s="114" t="s">
        <v>158</v>
      </c>
      <c r="S83" s="103"/>
      <c r="T83" s="110">
        <v>1</v>
      </c>
      <c r="U83" s="121" t="s">
        <v>134</v>
      </c>
      <c r="V83" s="121"/>
      <c r="W83" s="121" t="s">
        <v>134</v>
      </c>
    </row>
    <row r="84" spans="1:23" s="228" customFormat="1" x14ac:dyDescent="0.2">
      <c r="A84" s="97">
        <v>14</v>
      </c>
      <c r="B84" s="232" t="s">
        <v>655</v>
      </c>
      <c r="C84" s="114" t="s">
        <v>132</v>
      </c>
      <c r="D84" s="97" t="s">
        <v>134</v>
      </c>
      <c r="E84" s="233">
        <v>1975</v>
      </c>
      <c r="F84" s="191">
        <v>183298.3</v>
      </c>
      <c r="G84" s="281"/>
      <c r="H84" s="195" t="s">
        <v>639</v>
      </c>
      <c r="I84" s="234" t="s">
        <v>473</v>
      </c>
      <c r="J84" s="31"/>
      <c r="K84" s="31"/>
      <c r="L84" s="31"/>
      <c r="M84" s="31"/>
      <c r="N84" s="31"/>
      <c r="O84" s="31"/>
      <c r="P84" s="31"/>
      <c r="Q84" s="31"/>
      <c r="R84" s="31"/>
      <c r="S84" s="17"/>
      <c r="T84" s="17"/>
      <c r="U84" s="17"/>
      <c r="V84" s="17"/>
      <c r="W84" s="17"/>
    </row>
    <row r="85" spans="1:23" s="4" customFormat="1" ht="13.5" thickBot="1" x14ac:dyDescent="0.25">
      <c r="A85" s="294" t="s">
        <v>0</v>
      </c>
      <c r="B85" s="295"/>
      <c r="C85" s="38"/>
      <c r="D85" s="39"/>
      <c r="E85" s="1"/>
      <c r="F85" s="150">
        <f>SUM(F71:F84)</f>
        <v>1305392.8</v>
      </c>
      <c r="G85" s="150">
        <f>SUM(G71:G84)</f>
        <v>0</v>
      </c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</row>
    <row r="86" spans="1:23" s="12" customFormat="1" ht="13.5" thickBot="1" x14ac:dyDescent="0.25">
      <c r="A86" s="235"/>
      <c r="B86" s="236"/>
      <c r="D86" s="289" t="s">
        <v>60</v>
      </c>
      <c r="E86" s="290"/>
      <c r="F86" s="237">
        <f>SUM(F15,F26,F29,F43,F56,F66,F69,F85)</f>
        <v>24000825.789999999</v>
      </c>
      <c r="G86" s="282">
        <f>SUM(G15,G26,G29,G43,G56,G66,G69,G85)</f>
        <v>20273000</v>
      </c>
      <c r="H86" s="285">
        <f>SUM(F86:G86)</f>
        <v>44273825.789999999</v>
      </c>
      <c r="I86" s="4"/>
      <c r="J86" s="4"/>
      <c r="K86" s="4"/>
      <c r="L86" s="4"/>
      <c r="M86" s="4"/>
      <c r="N86" s="4"/>
    </row>
    <row r="87" spans="1:23" s="12" customFormat="1" x14ac:dyDescent="0.2">
      <c r="A87" s="235"/>
      <c r="B87" s="235"/>
      <c r="C87" s="238"/>
      <c r="D87" s="239"/>
      <c r="E87" s="235"/>
      <c r="F87" s="235"/>
      <c r="G87" s="283"/>
      <c r="H87" s="235"/>
      <c r="I87" s="4"/>
      <c r="J87" s="4"/>
      <c r="K87" s="4"/>
      <c r="L87" s="4"/>
      <c r="M87" s="4"/>
      <c r="N87" s="4"/>
    </row>
    <row r="88" spans="1:23" s="7" customFormat="1" x14ac:dyDescent="0.2">
      <c r="A88" s="11"/>
      <c r="B88" s="11"/>
      <c r="C88" s="34"/>
      <c r="D88" s="35"/>
      <c r="E88" s="11"/>
      <c r="F88" s="11"/>
      <c r="G88" s="284"/>
      <c r="H88" s="11"/>
      <c r="I88" s="14"/>
      <c r="J88" s="14"/>
      <c r="K88" s="14"/>
      <c r="L88" s="14"/>
      <c r="M88" s="14"/>
      <c r="N88" s="14"/>
    </row>
    <row r="89" spans="1:23" s="7" customFormat="1" x14ac:dyDescent="0.2">
      <c r="A89" s="11"/>
      <c r="B89" s="11"/>
      <c r="C89" s="34"/>
      <c r="D89" s="35"/>
      <c r="E89" s="11"/>
      <c r="F89" s="11"/>
      <c r="G89" s="284"/>
      <c r="H89" s="11"/>
      <c r="I89" s="14"/>
      <c r="J89" s="14"/>
      <c r="K89" s="14"/>
      <c r="L89" s="14"/>
      <c r="M89" s="14"/>
      <c r="N89" s="14"/>
    </row>
    <row r="90" spans="1:23" ht="12.75" customHeight="1" x14ac:dyDescent="0.2"/>
    <row r="91" spans="1:23" s="7" customFormat="1" x14ac:dyDescent="0.2">
      <c r="A91" s="11"/>
      <c r="B91" s="11"/>
      <c r="C91" s="34"/>
      <c r="D91" s="35"/>
      <c r="E91" s="11"/>
      <c r="F91" s="11"/>
      <c r="G91" s="284"/>
      <c r="H91" s="11"/>
      <c r="I91" s="14"/>
      <c r="J91" s="14"/>
      <c r="K91" s="14"/>
      <c r="L91" s="14"/>
      <c r="M91" s="14"/>
      <c r="N91" s="14"/>
    </row>
    <row r="92" spans="1:23" s="7" customFormat="1" x14ac:dyDescent="0.2">
      <c r="A92" s="11"/>
      <c r="B92" s="11"/>
      <c r="C92" s="34"/>
      <c r="D92" s="35"/>
      <c r="E92" s="11"/>
      <c r="F92" s="11"/>
      <c r="G92" s="284"/>
      <c r="H92" s="11"/>
      <c r="I92" s="14"/>
      <c r="J92" s="14"/>
      <c r="K92" s="14"/>
      <c r="L92" s="14"/>
      <c r="M92" s="14"/>
      <c r="N92" s="14"/>
    </row>
    <row r="94" spans="1:23" ht="21.75" customHeight="1" x14ac:dyDescent="0.2"/>
  </sheetData>
  <mergeCells count="46">
    <mergeCell ref="J30:P30"/>
    <mergeCell ref="J44:P44"/>
    <mergeCell ref="J57:P57"/>
    <mergeCell ref="J67:P67"/>
    <mergeCell ref="J70:P70"/>
    <mergeCell ref="J5:N5"/>
    <mergeCell ref="J11:N11"/>
    <mergeCell ref="J13:N13"/>
    <mergeCell ref="J16:P16"/>
    <mergeCell ref="J27:P27"/>
    <mergeCell ref="F3:F4"/>
    <mergeCell ref="A69:B69"/>
    <mergeCell ref="A44:F44"/>
    <mergeCell ref="A56:B56"/>
    <mergeCell ref="A66:B66"/>
    <mergeCell ref="A57:F57"/>
    <mergeCell ref="A27:F27"/>
    <mergeCell ref="A30:F30"/>
    <mergeCell ref="C3:C4"/>
    <mergeCell ref="D3:D4"/>
    <mergeCell ref="E3:E4"/>
    <mergeCell ref="A11:D11"/>
    <mergeCell ref="A13:D13"/>
    <mergeCell ref="V3:V4"/>
    <mergeCell ref="W3:W4"/>
    <mergeCell ref="H3:H4"/>
    <mergeCell ref="I3:I4"/>
    <mergeCell ref="J3:L3"/>
    <mergeCell ref="M3:R3"/>
    <mergeCell ref="U3:U4"/>
    <mergeCell ref="H48:H53"/>
    <mergeCell ref="D86:E86"/>
    <mergeCell ref="S3:S4"/>
    <mergeCell ref="T3:T4"/>
    <mergeCell ref="A5:D5"/>
    <mergeCell ref="A15:B15"/>
    <mergeCell ref="A3:A4"/>
    <mergeCell ref="B3:B4"/>
    <mergeCell ref="A85:B85"/>
    <mergeCell ref="A43:B43"/>
    <mergeCell ref="A26:B26"/>
    <mergeCell ref="A16:F16"/>
    <mergeCell ref="A29:B29"/>
    <mergeCell ref="A67:F67"/>
    <mergeCell ref="A70:F70"/>
    <mergeCell ref="G3:G4"/>
  </mergeCells>
  <phoneticPr fontId="20" type="noConversion"/>
  <pageMargins left="0.78740157480314965" right="0.78740157480314965" top="0.98425196850393704" bottom="0.98425196850393704" header="0.51181102362204722" footer="0.51181102362204722"/>
  <pageSetup paperSize="9" scale="67" fitToWidth="2" fitToHeight="0" orientation="landscape" r:id="rId1"/>
  <headerFooter alignWithMargins="0">
    <oddFooter>Strona &amp;P z &amp;N</oddFooter>
  </headerFooter>
  <rowBreaks count="2" manualBreakCount="2">
    <brk id="29" max="23" man="1"/>
    <brk id="66" max="23" man="1"/>
  </rowBreaks>
  <colBreaks count="1" manualBreakCount="1">
    <brk id="9" max="8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F808"/>
  <sheetViews>
    <sheetView view="pageBreakPreview" zoomScaleNormal="110" zoomScaleSheetLayoutView="100" workbookViewId="0">
      <selection activeCell="A139" sqref="A139:A144"/>
    </sheetView>
  </sheetViews>
  <sheetFormatPr defaultRowHeight="12.75" x14ac:dyDescent="0.2"/>
  <cols>
    <col min="1" max="1" width="5.5703125" style="11" customWidth="1"/>
    <col min="2" max="2" width="50.85546875" style="25" bestFit="1" customWidth="1"/>
    <col min="3" max="3" width="15.42578125" style="13" customWidth="1"/>
    <col min="4" max="4" width="18.42578125" style="34" customWidth="1"/>
    <col min="5" max="5" width="12.140625" bestFit="1" customWidth="1"/>
    <col min="6" max="6" width="11.140625" customWidth="1"/>
  </cols>
  <sheetData>
    <row r="1" spans="1:4" s="40" customFormat="1" x14ac:dyDescent="0.2">
      <c r="A1" s="24" t="s">
        <v>115</v>
      </c>
      <c r="B1" s="62"/>
      <c r="C1" s="51"/>
      <c r="D1" s="45"/>
    </row>
    <row r="3" spans="1:4" x14ac:dyDescent="0.2">
      <c r="A3" s="305" t="s">
        <v>2</v>
      </c>
      <c r="B3" s="305"/>
      <c r="C3" s="305"/>
      <c r="D3" s="305"/>
    </row>
    <row r="4" spans="1:4" ht="25.5" x14ac:dyDescent="0.2">
      <c r="A4" s="3" t="s">
        <v>22</v>
      </c>
      <c r="B4" s="3" t="s">
        <v>30</v>
      </c>
      <c r="C4" s="3" t="s">
        <v>31</v>
      </c>
      <c r="D4" s="55" t="s">
        <v>32</v>
      </c>
    </row>
    <row r="5" spans="1:4" ht="12.75" customHeight="1" x14ac:dyDescent="0.2">
      <c r="A5" s="306" t="s">
        <v>129</v>
      </c>
      <c r="B5" s="307"/>
      <c r="C5" s="307"/>
      <c r="D5" s="308"/>
    </row>
    <row r="6" spans="1:4" s="14" customFormat="1" x14ac:dyDescent="0.2">
      <c r="A6" s="114">
        <v>1</v>
      </c>
      <c r="B6" s="123" t="s">
        <v>160</v>
      </c>
      <c r="C6" s="128">
        <v>2010</v>
      </c>
      <c r="D6" s="131">
        <v>2903.6</v>
      </c>
    </row>
    <row r="7" spans="1:4" s="14" customFormat="1" x14ac:dyDescent="0.2">
      <c r="A7" s="114">
        <v>2</v>
      </c>
      <c r="B7" s="124" t="s">
        <v>161</v>
      </c>
      <c r="C7" s="129">
        <v>2010</v>
      </c>
      <c r="D7" s="132">
        <v>3489.2</v>
      </c>
    </row>
    <row r="8" spans="1:4" s="14" customFormat="1" x14ac:dyDescent="0.2">
      <c r="A8" s="97">
        <v>3</v>
      </c>
      <c r="B8" s="124" t="s">
        <v>162</v>
      </c>
      <c r="C8" s="129">
        <v>2010</v>
      </c>
      <c r="D8" s="132">
        <v>3452.6</v>
      </c>
    </row>
    <row r="9" spans="1:4" s="14" customFormat="1" x14ac:dyDescent="0.2">
      <c r="A9" s="114">
        <v>4</v>
      </c>
      <c r="B9" s="124" t="s">
        <v>163</v>
      </c>
      <c r="C9" s="129">
        <v>2010</v>
      </c>
      <c r="D9" s="132">
        <v>2703.52</v>
      </c>
    </row>
    <row r="10" spans="1:4" s="14" customFormat="1" x14ac:dyDescent="0.2">
      <c r="A10" s="114">
        <v>5</v>
      </c>
      <c r="B10" s="124" t="s">
        <v>164</v>
      </c>
      <c r="C10" s="129">
        <v>2010</v>
      </c>
      <c r="D10" s="132">
        <v>1096.78</v>
      </c>
    </row>
    <row r="11" spans="1:4" s="14" customFormat="1" x14ac:dyDescent="0.2">
      <c r="A11" s="97">
        <v>6</v>
      </c>
      <c r="B11" s="124" t="s">
        <v>164</v>
      </c>
      <c r="C11" s="129">
        <v>2010</v>
      </c>
      <c r="D11" s="132">
        <v>1096.78</v>
      </c>
    </row>
    <row r="12" spans="1:4" s="14" customFormat="1" x14ac:dyDescent="0.2">
      <c r="A12" s="114">
        <v>7</v>
      </c>
      <c r="B12" s="123" t="s">
        <v>164</v>
      </c>
      <c r="C12" s="128">
        <v>2010</v>
      </c>
      <c r="D12" s="120">
        <v>1096.78</v>
      </c>
    </row>
    <row r="13" spans="1:4" s="14" customFormat="1" x14ac:dyDescent="0.2">
      <c r="A13" s="114">
        <v>8</v>
      </c>
      <c r="B13" s="123" t="s">
        <v>165</v>
      </c>
      <c r="C13" s="128">
        <v>2010</v>
      </c>
      <c r="D13" s="120">
        <v>671</v>
      </c>
    </row>
    <row r="14" spans="1:4" s="14" customFormat="1" x14ac:dyDescent="0.2">
      <c r="A14" s="97">
        <v>9</v>
      </c>
      <c r="B14" s="123" t="s">
        <v>166</v>
      </c>
      <c r="C14" s="128">
        <v>2010</v>
      </c>
      <c r="D14" s="120">
        <v>2732.8</v>
      </c>
    </row>
    <row r="15" spans="1:4" s="14" customFormat="1" x14ac:dyDescent="0.2">
      <c r="A15" s="114">
        <v>10</v>
      </c>
      <c r="B15" s="123" t="s">
        <v>167</v>
      </c>
      <c r="C15" s="128">
        <v>2010</v>
      </c>
      <c r="D15" s="120">
        <v>2562</v>
      </c>
    </row>
    <row r="16" spans="1:4" s="14" customFormat="1" x14ac:dyDescent="0.2">
      <c r="A16" s="114">
        <v>11</v>
      </c>
      <c r="B16" s="123" t="s">
        <v>168</v>
      </c>
      <c r="C16" s="128">
        <v>2010</v>
      </c>
      <c r="D16" s="120">
        <v>488</v>
      </c>
    </row>
    <row r="17" spans="1:4" s="14" customFormat="1" x14ac:dyDescent="0.2">
      <c r="A17" s="114">
        <v>12</v>
      </c>
      <c r="B17" s="123" t="s">
        <v>169</v>
      </c>
      <c r="C17" s="128">
        <v>2013</v>
      </c>
      <c r="D17" s="120">
        <v>2121.75</v>
      </c>
    </row>
    <row r="18" spans="1:4" s="14" customFormat="1" x14ac:dyDescent="0.2">
      <c r="A18" s="114">
        <v>13</v>
      </c>
      <c r="B18" s="123" t="s">
        <v>170</v>
      </c>
      <c r="C18" s="128">
        <v>2013</v>
      </c>
      <c r="D18" s="120">
        <v>2640.81</v>
      </c>
    </row>
    <row r="19" spans="1:4" s="14" customFormat="1" x14ac:dyDescent="0.2">
      <c r="A19" s="114">
        <v>14</v>
      </c>
      <c r="B19" s="123" t="s">
        <v>171</v>
      </c>
      <c r="C19" s="128">
        <v>2013</v>
      </c>
      <c r="D19" s="120">
        <v>1150</v>
      </c>
    </row>
    <row r="20" spans="1:4" s="14" customFormat="1" x14ac:dyDescent="0.2">
      <c r="A20" s="114">
        <v>15</v>
      </c>
      <c r="B20" s="123" t="s">
        <v>172</v>
      </c>
      <c r="C20" s="128">
        <v>2013</v>
      </c>
      <c r="D20" s="120">
        <v>350</v>
      </c>
    </row>
    <row r="21" spans="1:4" s="14" customFormat="1" x14ac:dyDescent="0.2">
      <c r="A21" s="114">
        <v>16</v>
      </c>
      <c r="B21" s="123" t="s">
        <v>173</v>
      </c>
      <c r="C21" s="128">
        <v>2013</v>
      </c>
      <c r="D21" s="120">
        <v>650</v>
      </c>
    </row>
    <row r="22" spans="1:4" s="14" customFormat="1" x14ac:dyDescent="0.2">
      <c r="A22" s="114">
        <v>17</v>
      </c>
      <c r="B22" s="123" t="s">
        <v>174</v>
      </c>
      <c r="C22" s="97">
        <v>2012</v>
      </c>
      <c r="D22" s="120">
        <v>2350</v>
      </c>
    </row>
    <row r="23" spans="1:4" s="14" customFormat="1" x14ac:dyDescent="0.2">
      <c r="A23" s="114">
        <v>18</v>
      </c>
      <c r="B23" s="123" t="s">
        <v>175</v>
      </c>
      <c r="C23" s="97">
        <v>2012</v>
      </c>
      <c r="D23" s="120">
        <v>1798.26</v>
      </c>
    </row>
    <row r="24" spans="1:4" s="14" customFormat="1" x14ac:dyDescent="0.2">
      <c r="A24" s="114">
        <v>19</v>
      </c>
      <c r="B24" s="125" t="s">
        <v>176</v>
      </c>
      <c r="C24" s="107">
        <v>2012</v>
      </c>
      <c r="D24" s="133">
        <v>2245.9699999999998</v>
      </c>
    </row>
    <row r="25" spans="1:4" s="14" customFormat="1" x14ac:dyDescent="0.2">
      <c r="A25" s="97">
        <v>20</v>
      </c>
      <c r="B25" s="125" t="s">
        <v>177</v>
      </c>
      <c r="C25" s="107">
        <v>2012</v>
      </c>
      <c r="D25" s="133">
        <v>430</v>
      </c>
    </row>
    <row r="26" spans="1:4" s="14" customFormat="1" x14ac:dyDescent="0.2">
      <c r="A26" s="114">
        <v>21</v>
      </c>
      <c r="B26" s="125" t="s">
        <v>178</v>
      </c>
      <c r="C26" s="107">
        <v>2012</v>
      </c>
      <c r="D26" s="133">
        <v>280</v>
      </c>
    </row>
    <row r="27" spans="1:4" s="14" customFormat="1" x14ac:dyDescent="0.2">
      <c r="A27" s="114">
        <v>22</v>
      </c>
      <c r="B27" s="125" t="s">
        <v>176</v>
      </c>
      <c r="C27" s="107">
        <v>2012</v>
      </c>
      <c r="D27" s="133">
        <v>2490.75</v>
      </c>
    </row>
    <row r="28" spans="1:4" s="14" customFormat="1" x14ac:dyDescent="0.2">
      <c r="A28" s="97">
        <v>23</v>
      </c>
      <c r="B28" s="123" t="s">
        <v>163</v>
      </c>
      <c r="C28" s="130">
        <v>2011</v>
      </c>
      <c r="D28" s="133">
        <v>2115.6</v>
      </c>
    </row>
    <row r="29" spans="1:4" s="14" customFormat="1" x14ac:dyDescent="0.2">
      <c r="A29" s="126">
        <v>24</v>
      </c>
      <c r="B29" s="127" t="s">
        <v>179</v>
      </c>
      <c r="C29" s="126">
        <v>2011</v>
      </c>
      <c r="D29" s="133">
        <v>3247.2</v>
      </c>
    </row>
    <row r="30" spans="1:4" s="14" customFormat="1" x14ac:dyDescent="0.2">
      <c r="A30" s="126">
        <v>25</v>
      </c>
      <c r="B30" s="127" t="s">
        <v>180</v>
      </c>
      <c r="C30" s="126">
        <v>2011</v>
      </c>
      <c r="D30" s="133">
        <v>927.2</v>
      </c>
    </row>
    <row r="31" spans="1:4" s="14" customFormat="1" x14ac:dyDescent="0.2">
      <c r="A31" s="126">
        <v>26</v>
      </c>
      <c r="B31" s="127" t="s">
        <v>181</v>
      </c>
      <c r="C31" s="126">
        <v>2014</v>
      </c>
      <c r="D31" s="133">
        <v>1125.45</v>
      </c>
    </row>
    <row r="32" spans="1:4" s="14" customFormat="1" x14ac:dyDescent="0.2">
      <c r="A32" s="126">
        <v>27</v>
      </c>
      <c r="B32" s="127" t="s">
        <v>182</v>
      </c>
      <c r="C32" s="126">
        <v>2011</v>
      </c>
      <c r="D32" s="133">
        <v>11358.2</v>
      </c>
    </row>
    <row r="33" spans="1:4" s="14" customFormat="1" x14ac:dyDescent="0.2">
      <c r="A33" s="97">
        <v>28</v>
      </c>
      <c r="B33" s="123" t="s">
        <v>183</v>
      </c>
      <c r="C33" s="97">
        <v>2011</v>
      </c>
      <c r="D33" s="120">
        <v>17658.259999999998</v>
      </c>
    </row>
    <row r="34" spans="1:4" s="14" customFormat="1" x14ac:dyDescent="0.2">
      <c r="A34" s="114">
        <v>29</v>
      </c>
      <c r="B34" s="123" t="s">
        <v>184</v>
      </c>
      <c r="C34" s="97">
        <v>2011</v>
      </c>
      <c r="D34" s="120">
        <v>11236.98</v>
      </c>
    </row>
    <row r="35" spans="1:4" s="14" customFormat="1" x14ac:dyDescent="0.2">
      <c r="A35" s="114">
        <v>30</v>
      </c>
      <c r="B35" s="123" t="s">
        <v>185</v>
      </c>
      <c r="C35" s="97">
        <v>2011</v>
      </c>
      <c r="D35" s="120">
        <v>2906.04</v>
      </c>
    </row>
    <row r="36" spans="1:4" s="14" customFormat="1" x14ac:dyDescent="0.2">
      <c r="A36" s="97">
        <v>31</v>
      </c>
      <c r="B36" s="123" t="s">
        <v>186</v>
      </c>
      <c r="C36" s="97">
        <v>2014</v>
      </c>
      <c r="D36" s="120">
        <v>2000</v>
      </c>
    </row>
    <row r="37" spans="1:4" s="14" customFormat="1" x14ac:dyDescent="0.2">
      <c r="A37" s="114">
        <v>32</v>
      </c>
      <c r="B37" s="123" t="s">
        <v>187</v>
      </c>
      <c r="C37" s="97">
        <v>2014</v>
      </c>
      <c r="D37" s="120">
        <v>500</v>
      </c>
    </row>
    <row r="38" spans="1:4" s="14" customFormat="1" x14ac:dyDescent="0.2">
      <c r="A38" s="97">
        <v>33</v>
      </c>
      <c r="B38" s="123" t="s">
        <v>188</v>
      </c>
      <c r="C38" s="97">
        <v>2014</v>
      </c>
      <c r="D38" s="120">
        <v>500</v>
      </c>
    </row>
    <row r="39" spans="1:4" s="14" customFormat="1" x14ac:dyDescent="0.2">
      <c r="A39" s="114">
        <v>34</v>
      </c>
      <c r="B39" s="123" t="s">
        <v>189</v>
      </c>
      <c r="C39" s="97">
        <v>2014</v>
      </c>
      <c r="D39" s="120">
        <v>50</v>
      </c>
    </row>
    <row r="40" spans="1:4" s="14" customFormat="1" x14ac:dyDescent="0.2">
      <c r="A40" s="114">
        <v>35</v>
      </c>
      <c r="B40" s="123" t="s">
        <v>190</v>
      </c>
      <c r="C40" s="97">
        <v>2014</v>
      </c>
      <c r="D40" s="120">
        <v>300</v>
      </c>
    </row>
    <row r="41" spans="1:4" s="14" customFormat="1" x14ac:dyDescent="0.2">
      <c r="A41" s="97">
        <v>36</v>
      </c>
      <c r="B41" s="123" t="s">
        <v>191</v>
      </c>
      <c r="C41" s="97">
        <v>2014</v>
      </c>
      <c r="D41" s="120">
        <v>2000</v>
      </c>
    </row>
    <row r="42" spans="1:4" s="14" customFormat="1" x14ac:dyDescent="0.2">
      <c r="A42" s="114">
        <v>37</v>
      </c>
      <c r="B42" s="123" t="s">
        <v>192</v>
      </c>
      <c r="C42" s="97">
        <v>2014</v>
      </c>
      <c r="D42" s="120">
        <v>500</v>
      </c>
    </row>
    <row r="43" spans="1:4" s="14" customFormat="1" x14ac:dyDescent="0.2">
      <c r="A43" s="97">
        <v>38</v>
      </c>
      <c r="B43" s="123" t="s">
        <v>193</v>
      </c>
      <c r="C43" s="97">
        <v>2014</v>
      </c>
      <c r="D43" s="120">
        <v>500</v>
      </c>
    </row>
    <row r="44" spans="1:4" s="14" customFormat="1" x14ac:dyDescent="0.2">
      <c r="A44" s="114">
        <v>39</v>
      </c>
      <c r="B44" s="123" t="s">
        <v>194</v>
      </c>
      <c r="C44" s="97">
        <v>2014</v>
      </c>
      <c r="D44" s="120">
        <v>920</v>
      </c>
    </row>
    <row r="45" spans="1:4" s="14" customFormat="1" x14ac:dyDescent="0.2">
      <c r="A45" s="114">
        <v>40</v>
      </c>
      <c r="B45" s="123" t="s">
        <v>195</v>
      </c>
      <c r="C45" s="97">
        <v>2014</v>
      </c>
      <c r="D45" s="120">
        <v>50</v>
      </c>
    </row>
    <row r="46" spans="1:4" s="14" customFormat="1" x14ac:dyDescent="0.2">
      <c r="A46" s="97">
        <v>41</v>
      </c>
      <c r="B46" s="123" t="s">
        <v>196</v>
      </c>
      <c r="C46" s="97">
        <v>2014</v>
      </c>
      <c r="D46" s="120">
        <v>2000</v>
      </c>
    </row>
    <row r="47" spans="1:4" s="14" customFormat="1" x14ac:dyDescent="0.2">
      <c r="A47" s="114">
        <v>42</v>
      </c>
      <c r="B47" s="123" t="s">
        <v>197</v>
      </c>
      <c r="C47" s="97">
        <v>2014</v>
      </c>
      <c r="D47" s="120">
        <v>500</v>
      </c>
    </row>
    <row r="48" spans="1:4" s="14" customFormat="1" x14ac:dyDescent="0.2">
      <c r="A48" s="114">
        <v>43</v>
      </c>
      <c r="B48" s="123" t="s">
        <v>198</v>
      </c>
      <c r="C48" s="97">
        <v>2014</v>
      </c>
      <c r="D48" s="120">
        <v>500</v>
      </c>
    </row>
    <row r="49" spans="1:4" s="14" customFormat="1" x14ac:dyDescent="0.2">
      <c r="A49" s="97">
        <v>44</v>
      </c>
      <c r="B49" s="123" t="s">
        <v>195</v>
      </c>
      <c r="C49" s="97">
        <v>2014</v>
      </c>
      <c r="D49" s="120">
        <v>50</v>
      </c>
    </row>
    <row r="50" spans="1:4" s="14" customFormat="1" x14ac:dyDescent="0.2">
      <c r="A50" s="114">
        <v>45</v>
      </c>
      <c r="B50" s="123" t="s">
        <v>199</v>
      </c>
      <c r="C50" s="97">
        <v>2014</v>
      </c>
      <c r="D50" s="120">
        <v>2000</v>
      </c>
    </row>
    <row r="51" spans="1:4" s="14" customFormat="1" x14ac:dyDescent="0.2">
      <c r="A51" s="114">
        <v>46</v>
      </c>
      <c r="B51" s="123" t="s">
        <v>200</v>
      </c>
      <c r="C51" s="97">
        <v>2014</v>
      </c>
      <c r="D51" s="120">
        <v>500</v>
      </c>
    </row>
    <row r="52" spans="1:4" s="14" customFormat="1" x14ac:dyDescent="0.2">
      <c r="A52" s="97">
        <v>47</v>
      </c>
      <c r="B52" s="123" t="s">
        <v>198</v>
      </c>
      <c r="C52" s="97">
        <v>2014</v>
      </c>
      <c r="D52" s="120">
        <v>500</v>
      </c>
    </row>
    <row r="53" spans="1:4" s="14" customFormat="1" x14ac:dyDescent="0.2">
      <c r="A53" s="114">
        <v>48</v>
      </c>
      <c r="B53" s="123" t="s">
        <v>201</v>
      </c>
      <c r="C53" s="97">
        <v>2014</v>
      </c>
      <c r="D53" s="120">
        <v>50</v>
      </c>
    </row>
    <row r="54" spans="1:4" s="14" customFormat="1" x14ac:dyDescent="0.2">
      <c r="A54" s="114">
        <v>49</v>
      </c>
      <c r="B54" s="123" t="s">
        <v>202</v>
      </c>
      <c r="C54" s="97">
        <v>2014</v>
      </c>
      <c r="D54" s="120">
        <v>2000</v>
      </c>
    </row>
    <row r="55" spans="1:4" s="14" customFormat="1" x14ac:dyDescent="0.2">
      <c r="A55" s="97">
        <v>50</v>
      </c>
      <c r="B55" s="123" t="s">
        <v>200</v>
      </c>
      <c r="C55" s="97">
        <v>2014</v>
      </c>
      <c r="D55" s="120">
        <v>500</v>
      </c>
    </row>
    <row r="56" spans="1:4" s="14" customFormat="1" x14ac:dyDescent="0.2">
      <c r="A56" s="114">
        <v>51</v>
      </c>
      <c r="B56" s="123" t="s">
        <v>198</v>
      </c>
      <c r="C56" s="97">
        <v>2014</v>
      </c>
      <c r="D56" s="120">
        <v>500</v>
      </c>
    </row>
    <row r="57" spans="1:4" s="14" customFormat="1" x14ac:dyDescent="0.2">
      <c r="A57" s="97">
        <v>52</v>
      </c>
      <c r="B57" s="123" t="s">
        <v>203</v>
      </c>
      <c r="C57" s="97">
        <v>2014</v>
      </c>
      <c r="D57" s="120">
        <v>50</v>
      </c>
    </row>
    <row r="58" spans="1:4" s="14" customFormat="1" x14ac:dyDescent="0.2">
      <c r="A58" s="114">
        <v>53</v>
      </c>
      <c r="B58" s="123" t="s">
        <v>204</v>
      </c>
      <c r="C58" s="97">
        <v>2014</v>
      </c>
      <c r="D58" s="120">
        <v>300</v>
      </c>
    </row>
    <row r="59" spans="1:4" s="14" customFormat="1" x14ac:dyDescent="0.2">
      <c r="A59" s="2"/>
      <c r="B59" s="20" t="s">
        <v>0</v>
      </c>
      <c r="C59" s="2"/>
      <c r="D59" s="100">
        <f>SUM(D6:D58)</f>
        <v>106145.52999999998</v>
      </c>
    </row>
    <row r="60" spans="1:4" ht="13.5" customHeight="1" x14ac:dyDescent="0.2">
      <c r="A60" s="292" t="s">
        <v>218</v>
      </c>
      <c r="B60" s="292"/>
      <c r="C60" s="292"/>
      <c r="D60" s="292"/>
    </row>
    <row r="61" spans="1:4" s="19" customFormat="1" x14ac:dyDescent="0.2">
      <c r="A61" s="97">
        <v>1</v>
      </c>
      <c r="B61" s="31" t="s">
        <v>236</v>
      </c>
      <c r="C61" s="145">
        <v>2011</v>
      </c>
      <c r="D61" s="120">
        <v>1409</v>
      </c>
    </row>
    <row r="62" spans="1:4" s="19" customFormat="1" x14ac:dyDescent="0.2">
      <c r="A62" s="97">
        <v>2</v>
      </c>
      <c r="B62" s="31" t="s">
        <v>236</v>
      </c>
      <c r="C62" s="145">
        <v>2011</v>
      </c>
      <c r="D62" s="120">
        <v>1590</v>
      </c>
    </row>
    <row r="63" spans="1:4" s="19" customFormat="1" x14ac:dyDescent="0.2">
      <c r="A63" s="97">
        <v>3</v>
      </c>
      <c r="B63" s="31" t="s">
        <v>237</v>
      </c>
      <c r="C63" s="145">
        <v>2011</v>
      </c>
      <c r="D63" s="120">
        <v>360</v>
      </c>
    </row>
    <row r="64" spans="1:4" s="19" customFormat="1" x14ac:dyDescent="0.2">
      <c r="A64" s="97">
        <v>4</v>
      </c>
      <c r="B64" s="31" t="s">
        <v>238</v>
      </c>
      <c r="C64" s="145">
        <v>2012</v>
      </c>
      <c r="D64" s="120">
        <v>412</v>
      </c>
    </row>
    <row r="65" spans="1:4" s="19" customFormat="1" x14ac:dyDescent="0.2">
      <c r="A65" s="97">
        <v>5</v>
      </c>
      <c r="B65" s="31" t="s">
        <v>239</v>
      </c>
      <c r="C65" s="145">
        <v>2012</v>
      </c>
      <c r="D65" s="120">
        <v>515</v>
      </c>
    </row>
    <row r="66" spans="1:4" s="19" customFormat="1" x14ac:dyDescent="0.2">
      <c r="A66" s="97">
        <v>6</v>
      </c>
      <c r="B66" s="31" t="s">
        <v>240</v>
      </c>
      <c r="C66" s="145">
        <v>2012</v>
      </c>
      <c r="D66" s="120">
        <v>1077</v>
      </c>
    </row>
    <row r="67" spans="1:4" s="19" customFormat="1" x14ac:dyDescent="0.2">
      <c r="A67" s="97">
        <v>7</v>
      </c>
      <c r="B67" s="31" t="s">
        <v>240</v>
      </c>
      <c r="C67" s="145">
        <v>2012</v>
      </c>
      <c r="D67" s="120">
        <v>385</v>
      </c>
    </row>
    <row r="68" spans="1:4" s="19" customFormat="1" x14ac:dyDescent="0.2">
      <c r="A68" s="97">
        <v>8</v>
      </c>
      <c r="B68" s="31" t="s">
        <v>241</v>
      </c>
      <c r="C68" s="145">
        <v>2013</v>
      </c>
      <c r="D68" s="120">
        <v>814</v>
      </c>
    </row>
    <row r="69" spans="1:4" s="19" customFormat="1" x14ac:dyDescent="0.2">
      <c r="A69" s="97">
        <v>9</v>
      </c>
      <c r="B69" s="31" t="s">
        <v>242</v>
      </c>
      <c r="C69" s="145">
        <v>2013</v>
      </c>
      <c r="D69" s="120">
        <v>480</v>
      </c>
    </row>
    <row r="70" spans="1:4" s="19" customFormat="1" x14ac:dyDescent="0.2">
      <c r="A70" s="97">
        <v>10</v>
      </c>
      <c r="B70" s="31" t="s">
        <v>240</v>
      </c>
      <c r="C70" s="145">
        <v>2013</v>
      </c>
      <c r="D70" s="120">
        <v>395</v>
      </c>
    </row>
    <row r="71" spans="1:4" s="19" customFormat="1" x14ac:dyDescent="0.2">
      <c r="A71" s="97">
        <v>11</v>
      </c>
      <c r="B71" s="31" t="s">
        <v>240</v>
      </c>
      <c r="C71" s="145">
        <v>2014</v>
      </c>
      <c r="D71" s="120">
        <v>679</v>
      </c>
    </row>
    <row r="72" spans="1:4" s="19" customFormat="1" ht="13.5" customHeight="1" x14ac:dyDescent="0.2">
      <c r="A72" s="2"/>
      <c r="B72" s="20" t="s">
        <v>0</v>
      </c>
      <c r="C72" s="2"/>
      <c r="D72" s="100">
        <f>SUM(D61:D71)</f>
        <v>8116</v>
      </c>
    </row>
    <row r="73" spans="1:4" s="19" customFormat="1" ht="13.5" customHeight="1" x14ac:dyDescent="0.2">
      <c r="A73" s="292" t="s">
        <v>350</v>
      </c>
      <c r="B73" s="292"/>
      <c r="C73" s="292"/>
      <c r="D73" s="292"/>
    </row>
    <row r="74" spans="1:4" s="19" customFormat="1" ht="13.5" customHeight="1" x14ac:dyDescent="0.2">
      <c r="A74" s="49">
        <v>1</v>
      </c>
      <c r="B74" s="166" t="s">
        <v>351</v>
      </c>
      <c r="C74" s="103">
        <v>2010</v>
      </c>
      <c r="D74" s="120">
        <v>6731.96</v>
      </c>
    </row>
    <row r="75" spans="1:4" s="19" customFormat="1" ht="13.5" customHeight="1" x14ac:dyDescent="0.2">
      <c r="A75" s="49">
        <v>2</v>
      </c>
      <c r="B75" s="166" t="s">
        <v>352</v>
      </c>
      <c r="C75" s="103">
        <v>2010</v>
      </c>
      <c r="D75" s="120">
        <v>1096.78</v>
      </c>
    </row>
    <row r="76" spans="1:4" s="19" customFormat="1" ht="13.5" customHeight="1" x14ac:dyDescent="0.2">
      <c r="A76" s="49">
        <v>3</v>
      </c>
      <c r="B76" s="166" t="s">
        <v>353</v>
      </c>
      <c r="C76" s="103">
        <v>2010</v>
      </c>
      <c r="D76" s="120">
        <v>1464</v>
      </c>
    </row>
    <row r="77" spans="1:4" s="19" customFormat="1" ht="13.5" customHeight="1" x14ac:dyDescent="0.2">
      <c r="A77" s="49">
        <v>4</v>
      </c>
      <c r="B77" s="166" t="s">
        <v>354</v>
      </c>
      <c r="C77" s="103">
        <v>2011</v>
      </c>
      <c r="D77" s="120">
        <v>6480</v>
      </c>
    </row>
    <row r="78" spans="1:4" s="19" customFormat="1" ht="13.5" customHeight="1" x14ac:dyDescent="0.2">
      <c r="A78" s="49">
        <v>5</v>
      </c>
      <c r="B78" s="31" t="s">
        <v>355</v>
      </c>
      <c r="C78" s="97">
        <v>2012</v>
      </c>
      <c r="D78" s="120">
        <v>1420.65</v>
      </c>
    </row>
    <row r="79" spans="1:4" s="19" customFormat="1" ht="13.5" customHeight="1" x14ac:dyDescent="0.2">
      <c r="A79" s="49">
        <v>6</v>
      </c>
      <c r="B79" s="31" t="s">
        <v>356</v>
      </c>
      <c r="C79" s="97">
        <v>2013</v>
      </c>
      <c r="D79" s="120">
        <v>118</v>
      </c>
    </row>
    <row r="80" spans="1:4" s="19" customFormat="1" ht="13.5" customHeight="1" x14ac:dyDescent="0.2">
      <c r="A80" s="49">
        <v>7</v>
      </c>
      <c r="B80" s="31" t="s">
        <v>357</v>
      </c>
      <c r="C80" s="97">
        <v>2014</v>
      </c>
      <c r="D80" s="120">
        <v>678.96</v>
      </c>
    </row>
    <row r="81" spans="1:4" s="19" customFormat="1" x14ac:dyDescent="0.2">
      <c r="A81" s="49">
        <v>8</v>
      </c>
      <c r="B81" s="31" t="s">
        <v>358</v>
      </c>
      <c r="C81" s="97">
        <v>2014</v>
      </c>
      <c r="D81" s="120">
        <v>699.87</v>
      </c>
    </row>
    <row r="82" spans="1:4" s="19" customFormat="1" ht="13.5" customHeight="1" x14ac:dyDescent="0.3">
      <c r="A82" s="29"/>
      <c r="B82" s="20" t="s">
        <v>0</v>
      </c>
      <c r="C82" s="20"/>
      <c r="D82" s="100">
        <f>SUM(D74:D81)</f>
        <v>18690.219999999998</v>
      </c>
    </row>
    <row r="83" spans="1:4" s="19" customFormat="1" ht="13.5" customHeight="1" x14ac:dyDescent="0.2">
      <c r="A83" s="292" t="s">
        <v>365</v>
      </c>
      <c r="B83" s="292"/>
      <c r="C83" s="292"/>
      <c r="D83" s="292"/>
    </row>
    <row r="84" spans="1:4" s="19" customFormat="1" ht="13.5" customHeight="1" x14ac:dyDescent="0.2">
      <c r="A84" s="114">
        <v>1</v>
      </c>
      <c r="B84" s="111" t="s">
        <v>367</v>
      </c>
      <c r="C84" s="114">
        <v>2010</v>
      </c>
      <c r="D84" s="168">
        <v>2098.4</v>
      </c>
    </row>
    <row r="85" spans="1:4" s="19" customFormat="1" ht="13.5" customHeight="1" x14ac:dyDescent="0.2">
      <c r="A85" s="97">
        <v>2</v>
      </c>
      <c r="B85" s="111" t="s">
        <v>367</v>
      </c>
      <c r="C85" s="114">
        <v>2010</v>
      </c>
      <c r="D85" s="168">
        <v>2098.4</v>
      </c>
    </row>
    <row r="86" spans="1:4" s="19" customFormat="1" ht="13.5" customHeight="1" x14ac:dyDescent="0.2">
      <c r="A86" s="97">
        <v>3</v>
      </c>
      <c r="B86" s="31" t="s">
        <v>367</v>
      </c>
      <c r="C86" s="97">
        <v>2010</v>
      </c>
      <c r="D86" s="120">
        <v>2098.4</v>
      </c>
    </row>
    <row r="87" spans="1:4" s="19" customFormat="1" ht="13.5" customHeight="1" x14ac:dyDescent="0.2">
      <c r="A87" s="97">
        <v>4</v>
      </c>
      <c r="B87" s="31" t="s">
        <v>367</v>
      </c>
      <c r="C87" s="97">
        <v>2010</v>
      </c>
      <c r="D87" s="120">
        <v>2098.4</v>
      </c>
    </row>
    <row r="88" spans="1:4" s="19" customFormat="1" ht="13.5" customHeight="1" x14ac:dyDescent="0.2">
      <c r="A88" s="97">
        <v>5</v>
      </c>
      <c r="B88" s="31" t="s">
        <v>367</v>
      </c>
      <c r="C88" s="97">
        <v>2010</v>
      </c>
      <c r="D88" s="120">
        <v>2098.4</v>
      </c>
    </row>
    <row r="89" spans="1:4" s="19" customFormat="1" ht="13.5" customHeight="1" x14ac:dyDescent="0.2">
      <c r="A89" s="97">
        <v>6</v>
      </c>
      <c r="B89" s="31" t="s">
        <v>367</v>
      </c>
      <c r="C89" s="97">
        <v>2010</v>
      </c>
      <c r="D89" s="120">
        <v>2098.4</v>
      </c>
    </row>
    <row r="90" spans="1:4" s="19" customFormat="1" ht="13.5" customHeight="1" x14ac:dyDescent="0.2">
      <c r="A90" s="97">
        <v>7</v>
      </c>
      <c r="B90" s="31" t="s">
        <v>367</v>
      </c>
      <c r="C90" s="97">
        <v>2010</v>
      </c>
      <c r="D90" s="120">
        <v>2098.4</v>
      </c>
    </row>
    <row r="91" spans="1:4" s="19" customFormat="1" ht="13.5" customHeight="1" x14ac:dyDescent="0.2">
      <c r="A91" s="97">
        <v>8</v>
      </c>
      <c r="B91" s="31" t="s">
        <v>368</v>
      </c>
      <c r="C91" s="97">
        <v>2010</v>
      </c>
      <c r="D91" s="120">
        <v>744.2</v>
      </c>
    </row>
    <row r="92" spans="1:4" s="19" customFormat="1" ht="13.5" customHeight="1" x14ac:dyDescent="0.2">
      <c r="A92" s="97">
        <v>9</v>
      </c>
      <c r="B92" s="31" t="s">
        <v>368</v>
      </c>
      <c r="C92" s="97">
        <v>2010</v>
      </c>
      <c r="D92" s="120">
        <v>744.2</v>
      </c>
    </row>
    <row r="93" spans="1:4" s="19" customFormat="1" ht="13.5" customHeight="1" x14ac:dyDescent="0.2">
      <c r="A93" s="97">
        <v>10</v>
      </c>
      <c r="B93" s="31" t="s">
        <v>369</v>
      </c>
      <c r="C93" s="97">
        <v>2010</v>
      </c>
      <c r="D93" s="120">
        <v>10614</v>
      </c>
    </row>
    <row r="94" spans="1:4" s="19" customFormat="1" ht="13.5" customHeight="1" x14ac:dyDescent="0.2">
      <c r="A94" s="97">
        <v>11</v>
      </c>
      <c r="B94" s="31" t="s">
        <v>370</v>
      </c>
      <c r="C94" s="97">
        <v>2011</v>
      </c>
      <c r="D94" s="120">
        <v>2400</v>
      </c>
    </row>
    <row r="95" spans="1:4" s="19" customFormat="1" ht="13.5" customHeight="1" x14ac:dyDescent="0.2">
      <c r="A95" s="97">
        <v>12</v>
      </c>
      <c r="B95" s="31" t="s">
        <v>370</v>
      </c>
      <c r="C95" s="97">
        <v>2011</v>
      </c>
      <c r="D95" s="120">
        <v>2400</v>
      </c>
    </row>
    <row r="96" spans="1:4" s="19" customFormat="1" ht="13.5" customHeight="1" x14ac:dyDescent="0.2">
      <c r="A96" s="97">
        <v>13</v>
      </c>
      <c r="B96" s="31" t="s">
        <v>370</v>
      </c>
      <c r="C96" s="97">
        <v>2011</v>
      </c>
      <c r="D96" s="120">
        <v>2400</v>
      </c>
    </row>
    <row r="97" spans="1:4" s="19" customFormat="1" ht="13.5" customHeight="1" x14ac:dyDescent="0.2">
      <c r="A97" s="97">
        <v>14</v>
      </c>
      <c r="B97" s="31" t="s">
        <v>370</v>
      </c>
      <c r="C97" s="97">
        <v>2011</v>
      </c>
      <c r="D97" s="120">
        <v>2400</v>
      </c>
    </row>
    <row r="98" spans="1:4" s="19" customFormat="1" ht="13.5" customHeight="1" x14ac:dyDescent="0.2">
      <c r="A98" s="97">
        <v>15</v>
      </c>
      <c r="B98" s="31" t="s">
        <v>371</v>
      </c>
      <c r="C98" s="97">
        <v>2012</v>
      </c>
      <c r="D98" s="120">
        <v>6014.7</v>
      </c>
    </row>
    <row r="99" spans="1:4" s="19" customFormat="1" ht="13.5" customHeight="1" x14ac:dyDescent="0.2">
      <c r="A99" s="97">
        <v>16</v>
      </c>
      <c r="B99" s="31" t="s">
        <v>372</v>
      </c>
      <c r="C99" s="97">
        <v>2012</v>
      </c>
      <c r="D99" s="120">
        <v>12300</v>
      </c>
    </row>
    <row r="100" spans="1:4" s="19" customFormat="1" ht="13.5" customHeight="1" x14ac:dyDescent="0.2">
      <c r="A100" s="97">
        <v>17</v>
      </c>
      <c r="B100" s="31" t="s">
        <v>372</v>
      </c>
      <c r="C100" s="97">
        <v>2012</v>
      </c>
      <c r="D100" s="120">
        <v>12300</v>
      </c>
    </row>
    <row r="101" spans="1:4" s="19" customFormat="1" ht="13.5" customHeight="1" x14ac:dyDescent="0.2">
      <c r="A101" s="97">
        <v>18</v>
      </c>
      <c r="B101" s="31" t="s">
        <v>373</v>
      </c>
      <c r="C101" s="97">
        <v>2012</v>
      </c>
      <c r="D101" s="120">
        <v>44403</v>
      </c>
    </row>
    <row r="102" spans="1:4" s="19" customFormat="1" ht="13.5" customHeight="1" x14ac:dyDescent="0.2">
      <c r="A102" s="97">
        <v>19</v>
      </c>
      <c r="B102" s="31" t="s">
        <v>374</v>
      </c>
      <c r="C102" s="97">
        <v>2013</v>
      </c>
      <c r="D102" s="120">
        <v>44931.9</v>
      </c>
    </row>
    <row r="103" spans="1:4" s="19" customFormat="1" ht="13.5" customHeight="1" x14ac:dyDescent="0.2">
      <c r="A103" s="97">
        <v>20</v>
      </c>
      <c r="B103" s="31" t="s">
        <v>375</v>
      </c>
      <c r="C103" s="97">
        <v>2013</v>
      </c>
      <c r="D103" s="120">
        <v>14152.38</v>
      </c>
    </row>
    <row r="104" spans="1:4" s="19" customFormat="1" ht="13.5" customHeight="1" x14ac:dyDescent="0.2">
      <c r="A104" s="97">
        <v>21</v>
      </c>
      <c r="B104" s="31" t="s">
        <v>376</v>
      </c>
      <c r="C104" s="97">
        <v>2013</v>
      </c>
      <c r="D104" s="120">
        <v>3548.55</v>
      </c>
    </row>
    <row r="105" spans="1:4" s="19" customFormat="1" ht="13.5" customHeight="1" x14ac:dyDescent="0.2">
      <c r="A105" s="97">
        <v>22</v>
      </c>
      <c r="B105" s="31" t="s">
        <v>376</v>
      </c>
      <c r="C105" s="97">
        <v>2014</v>
      </c>
      <c r="D105" s="120">
        <v>3453.84</v>
      </c>
    </row>
    <row r="106" spans="1:4" s="19" customFormat="1" ht="13.5" customHeight="1" x14ac:dyDescent="0.2">
      <c r="A106" s="97">
        <v>23</v>
      </c>
      <c r="B106" s="31" t="s">
        <v>376</v>
      </c>
      <c r="C106" s="97">
        <v>2014</v>
      </c>
      <c r="D106" s="120">
        <v>3453.84</v>
      </c>
    </row>
    <row r="107" spans="1:4" s="19" customFormat="1" ht="13.5" customHeight="1" x14ac:dyDescent="0.2">
      <c r="A107" s="97">
        <v>24</v>
      </c>
      <c r="B107" s="31" t="s">
        <v>376</v>
      </c>
      <c r="C107" s="97">
        <v>2014</v>
      </c>
      <c r="D107" s="120">
        <v>3453.84</v>
      </c>
    </row>
    <row r="108" spans="1:4" s="19" customFormat="1" ht="13.5" customHeight="1" x14ac:dyDescent="0.2">
      <c r="A108" s="97">
        <v>25</v>
      </c>
      <c r="B108" s="31" t="s">
        <v>377</v>
      </c>
      <c r="C108" s="97">
        <v>2014</v>
      </c>
      <c r="D108" s="120">
        <v>2996.28</v>
      </c>
    </row>
    <row r="109" spans="1:4" s="19" customFormat="1" ht="13.5" customHeight="1" x14ac:dyDescent="0.2">
      <c r="A109" s="97">
        <v>26</v>
      </c>
      <c r="B109" s="31" t="s">
        <v>377</v>
      </c>
      <c r="C109" s="97">
        <v>2014</v>
      </c>
      <c r="D109" s="120">
        <v>2996.28</v>
      </c>
    </row>
    <row r="110" spans="1:4" s="19" customFormat="1" ht="13.5" customHeight="1" x14ac:dyDescent="0.2">
      <c r="A110" s="97">
        <v>27</v>
      </c>
      <c r="B110" s="31" t="s">
        <v>377</v>
      </c>
      <c r="C110" s="97">
        <v>2014</v>
      </c>
      <c r="D110" s="120">
        <v>2996.28</v>
      </c>
    </row>
    <row r="111" spans="1:4" s="19" customFormat="1" ht="13.5" customHeight="1" x14ac:dyDescent="0.2">
      <c r="A111" s="97">
        <v>28</v>
      </c>
      <c r="B111" s="31" t="s">
        <v>377</v>
      </c>
      <c r="C111" s="97">
        <v>2014</v>
      </c>
      <c r="D111" s="120">
        <v>2996.28</v>
      </c>
    </row>
    <row r="112" spans="1:4" s="19" customFormat="1" ht="13.5" customHeight="1" x14ac:dyDescent="0.2">
      <c r="A112" s="97">
        <v>29</v>
      </c>
      <c r="B112" s="31" t="s">
        <v>377</v>
      </c>
      <c r="C112" s="97">
        <v>2014</v>
      </c>
      <c r="D112" s="120">
        <v>2996.28</v>
      </c>
    </row>
    <row r="113" spans="1:4" s="19" customFormat="1" ht="13.5" customHeight="1" x14ac:dyDescent="0.2">
      <c r="A113" s="97">
        <v>30</v>
      </c>
      <c r="B113" s="31" t="s">
        <v>377</v>
      </c>
      <c r="C113" s="97">
        <v>2014</v>
      </c>
      <c r="D113" s="120">
        <v>2996.28</v>
      </c>
    </row>
    <row r="114" spans="1:4" s="19" customFormat="1" ht="13.5" customHeight="1" x14ac:dyDescent="0.2">
      <c r="A114" s="97">
        <v>31</v>
      </c>
      <c r="B114" s="31" t="s">
        <v>377</v>
      </c>
      <c r="C114" s="97">
        <v>2014</v>
      </c>
      <c r="D114" s="120">
        <v>2996.28</v>
      </c>
    </row>
    <row r="115" spans="1:4" s="19" customFormat="1" ht="13.5" customHeight="1" x14ac:dyDescent="0.2">
      <c r="A115" s="97">
        <v>32</v>
      </c>
      <c r="B115" s="31" t="s">
        <v>377</v>
      </c>
      <c r="C115" s="97">
        <v>2014</v>
      </c>
      <c r="D115" s="120">
        <v>2996.28</v>
      </c>
    </row>
    <row r="116" spans="1:4" s="19" customFormat="1" ht="13.5" customHeight="1" x14ac:dyDescent="0.2">
      <c r="A116" s="97">
        <v>33</v>
      </c>
      <c r="B116" s="31" t="s">
        <v>377</v>
      </c>
      <c r="C116" s="97">
        <v>2014</v>
      </c>
      <c r="D116" s="120">
        <v>2996.28</v>
      </c>
    </row>
    <row r="117" spans="1:4" s="19" customFormat="1" ht="13.5" customHeight="1" x14ac:dyDescent="0.2">
      <c r="A117" s="97">
        <v>34</v>
      </c>
      <c r="B117" s="31" t="s">
        <v>377</v>
      </c>
      <c r="C117" s="97">
        <v>2014</v>
      </c>
      <c r="D117" s="120">
        <v>2996.28</v>
      </c>
    </row>
    <row r="118" spans="1:4" s="19" customFormat="1" ht="13.5" customHeight="1" x14ac:dyDescent="0.2">
      <c r="A118" s="97">
        <v>35</v>
      </c>
      <c r="B118" s="31" t="s">
        <v>377</v>
      </c>
      <c r="C118" s="97">
        <v>2014</v>
      </c>
      <c r="D118" s="120">
        <v>2996.28</v>
      </c>
    </row>
    <row r="119" spans="1:4" s="19" customFormat="1" ht="13.5" customHeight="1" x14ac:dyDescent="0.2">
      <c r="A119" s="97">
        <v>36</v>
      </c>
      <c r="B119" s="31" t="s">
        <v>377</v>
      </c>
      <c r="C119" s="97">
        <v>2014</v>
      </c>
      <c r="D119" s="120">
        <v>2996.28</v>
      </c>
    </row>
    <row r="120" spans="1:4" s="19" customFormat="1" ht="13.5" customHeight="1" x14ac:dyDescent="0.2">
      <c r="A120" s="97">
        <v>37</v>
      </c>
      <c r="B120" s="31" t="s">
        <v>377</v>
      </c>
      <c r="C120" s="97">
        <v>2014</v>
      </c>
      <c r="D120" s="120">
        <v>2996.28</v>
      </c>
    </row>
    <row r="121" spans="1:4" s="19" customFormat="1" ht="13.5" customHeight="1" x14ac:dyDescent="0.2">
      <c r="A121" s="97">
        <v>38</v>
      </c>
      <c r="B121" s="31" t="s">
        <v>377</v>
      </c>
      <c r="C121" s="97">
        <v>2014</v>
      </c>
      <c r="D121" s="120">
        <v>2996.28</v>
      </c>
    </row>
    <row r="122" spans="1:4" s="19" customFormat="1" ht="13.5" customHeight="1" x14ac:dyDescent="0.2">
      <c r="A122" s="97">
        <v>39</v>
      </c>
      <c r="B122" s="31" t="s">
        <v>377</v>
      </c>
      <c r="C122" s="97">
        <v>2014</v>
      </c>
      <c r="D122" s="120">
        <v>2996.28</v>
      </c>
    </row>
    <row r="123" spans="1:4" s="19" customFormat="1" ht="13.5" customHeight="1" x14ac:dyDescent="0.2">
      <c r="A123" s="97">
        <v>40</v>
      </c>
      <c r="B123" s="31" t="s">
        <v>377</v>
      </c>
      <c r="C123" s="97">
        <v>2014</v>
      </c>
      <c r="D123" s="120">
        <v>2996.28</v>
      </c>
    </row>
    <row r="124" spans="1:4" s="19" customFormat="1" ht="13.5" customHeight="1" x14ac:dyDescent="0.2">
      <c r="A124" s="97">
        <v>41</v>
      </c>
      <c r="B124" s="31" t="s">
        <v>377</v>
      </c>
      <c r="C124" s="97">
        <v>2014</v>
      </c>
      <c r="D124" s="120">
        <v>2996.28</v>
      </c>
    </row>
    <row r="125" spans="1:4" s="19" customFormat="1" ht="13.5" customHeight="1" x14ac:dyDescent="0.2">
      <c r="A125" s="97">
        <v>42</v>
      </c>
      <c r="B125" s="31" t="s">
        <v>377</v>
      </c>
      <c r="C125" s="97">
        <v>2014</v>
      </c>
      <c r="D125" s="120">
        <v>2996.28</v>
      </c>
    </row>
    <row r="126" spans="1:4" s="14" customFormat="1" ht="12.75" customHeight="1" x14ac:dyDescent="0.2">
      <c r="A126" s="20"/>
      <c r="B126" s="20" t="s">
        <v>0</v>
      </c>
      <c r="C126" s="2"/>
      <c r="D126" s="100">
        <f>SUM(D84:D125)</f>
        <v>238336.28999999995</v>
      </c>
    </row>
    <row r="127" spans="1:4" s="14" customFormat="1" ht="12.75" customHeight="1" x14ac:dyDescent="0.2">
      <c r="A127" s="292" t="s">
        <v>413</v>
      </c>
      <c r="B127" s="292"/>
      <c r="C127" s="292"/>
      <c r="D127" s="292"/>
    </row>
    <row r="128" spans="1:4" s="14" customFormat="1" x14ac:dyDescent="0.2">
      <c r="A128" s="114">
        <v>1</v>
      </c>
      <c r="B128" s="111" t="s">
        <v>416</v>
      </c>
      <c r="C128" s="114">
        <v>2010</v>
      </c>
      <c r="D128" s="168">
        <v>2531.5</v>
      </c>
    </row>
    <row r="129" spans="1:4" s="14" customFormat="1" x14ac:dyDescent="0.2">
      <c r="A129" s="97">
        <v>2</v>
      </c>
      <c r="B129" s="111" t="s">
        <v>431</v>
      </c>
      <c r="C129" s="114">
        <v>2010</v>
      </c>
      <c r="D129" s="168">
        <v>4331</v>
      </c>
    </row>
    <row r="130" spans="1:4" s="14" customFormat="1" x14ac:dyDescent="0.2">
      <c r="A130" s="97">
        <v>3</v>
      </c>
      <c r="B130" s="31" t="s">
        <v>432</v>
      </c>
      <c r="C130" s="97">
        <v>2010</v>
      </c>
      <c r="D130" s="120">
        <v>2540</v>
      </c>
    </row>
    <row r="131" spans="1:4" s="14" customFormat="1" x14ac:dyDescent="0.2">
      <c r="A131" s="97">
        <v>4</v>
      </c>
      <c r="B131" s="31" t="s">
        <v>417</v>
      </c>
      <c r="C131" s="97">
        <v>2010</v>
      </c>
      <c r="D131" s="120">
        <v>1485</v>
      </c>
    </row>
    <row r="132" spans="1:4" s="14" customFormat="1" x14ac:dyDescent="0.2">
      <c r="A132" s="97">
        <v>5</v>
      </c>
      <c r="B132" s="31" t="s">
        <v>418</v>
      </c>
      <c r="C132" s="97">
        <v>2010</v>
      </c>
      <c r="D132" s="120">
        <v>420</v>
      </c>
    </row>
    <row r="133" spans="1:4" s="14" customFormat="1" x14ac:dyDescent="0.2">
      <c r="A133" s="97">
        <v>6</v>
      </c>
      <c r="B133" s="31" t="s">
        <v>419</v>
      </c>
      <c r="C133" s="97">
        <v>2010</v>
      </c>
      <c r="D133" s="120">
        <v>840</v>
      </c>
    </row>
    <row r="134" spans="1:4" s="14" customFormat="1" x14ac:dyDescent="0.2">
      <c r="A134" s="97">
        <v>7</v>
      </c>
      <c r="B134" s="31" t="s">
        <v>420</v>
      </c>
      <c r="C134" s="97">
        <v>2011</v>
      </c>
      <c r="D134" s="120">
        <v>2200</v>
      </c>
    </row>
    <row r="135" spans="1:4" s="14" customFormat="1" x14ac:dyDescent="0.2">
      <c r="A135" s="97">
        <v>8</v>
      </c>
      <c r="B135" s="31" t="s">
        <v>421</v>
      </c>
      <c r="C135" s="97">
        <v>2011</v>
      </c>
      <c r="D135" s="120">
        <v>3790</v>
      </c>
    </row>
    <row r="136" spans="1:4" s="14" customFormat="1" x14ac:dyDescent="0.2">
      <c r="A136" s="97">
        <v>9</v>
      </c>
      <c r="B136" s="31" t="s">
        <v>422</v>
      </c>
      <c r="C136" s="97">
        <v>2012</v>
      </c>
      <c r="D136" s="120">
        <v>4450</v>
      </c>
    </row>
    <row r="137" spans="1:4" s="14" customFormat="1" x14ac:dyDescent="0.2">
      <c r="A137" s="97">
        <v>10</v>
      </c>
      <c r="B137" s="31" t="s">
        <v>423</v>
      </c>
      <c r="C137" s="97">
        <v>2012</v>
      </c>
      <c r="D137" s="120">
        <v>5500</v>
      </c>
    </row>
    <row r="138" spans="1:4" s="14" customFormat="1" x14ac:dyDescent="0.2">
      <c r="A138" s="97">
        <v>11</v>
      </c>
      <c r="B138" s="31" t="s">
        <v>424</v>
      </c>
      <c r="C138" s="97">
        <v>2012</v>
      </c>
      <c r="D138" s="120">
        <v>5940</v>
      </c>
    </row>
    <row r="139" spans="1:4" s="14" customFormat="1" x14ac:dyDescent="0.2">
      <c r="A139" s="97">
        <v>12</v>
      </c>
      <c r="B139" s="31" t="s">
        <v>425</v>
      </c>
      <c r="C139" s="97">
        <v>2012</v>
      </c>
      <c r="D139" s="120">
        <v>9945</v>
      </c>
    </row>
    <row r="140" spans="1:4" s="14" customFormat="1" x14ac:dyDescent="0.2">
      <c r="A140" s="97">
        <v>13</v>
      </c>
      <c r="B140" s="31" t="s">
        <v>426</v>
      </c>
      <c r="C140" s="97">
        <v>2012</v>
      </c>
      <c r="D140" s="120">
        <v>1385</v>
      </c>
    </row>
    <row r="141" spans="1:4" s="14" customFormat="1" x14ac:dyDescent="0.2">
      <c r="A141" s="97">
        <v>14</v>
      </c>
      <c r="B141" s="31" t="s">
        <v>427</v>
      </c>
      <c r="C141" s="97">
        <v>2012</v>
      </c>
      <c r="D141" s="120">
        <v>2299</v>
      </c>
    </row>
    <row r="142" spans="1:4" s="14" customFormat="1" x14ac:dyDescent="0.2">
      <c r="A142" s="97">
        <v>15</v>
      </c>
      <c r="B142" s="31" t="s">
        <v>428</v>
      </c>
      <c r="C142" s="97">
        <v>2013</v>
      </c>
      <c r="D142" s="120">
        <v>2000</v>
      </c>
    </row>
    <row r="143" spans="1:4" s="14" customFormat="1" x14ac:dyDescent="0.2">
      <c r="A143" s="97">
        <v>16</v>
      </c>
      <c r="B143" s="31" t="s">
        <v>429</v>
      </c>
      <c r="C143" s="97">
        <v>2013</v>
      </c>
      <c r="D143" s="120">
        <v>4800</v>
      </c>
    </row>
    <row r="144" spans="1:4" s="14" customFormat="1" x14ac:dyDescent="0.2">
      <c r="A144" s="97">
        <v>17</v>
      </c>
      <c r="B144" s="31" t="s">
        <v>430</v>
      </c>
      <c r="C144" s="97">
        <v>2013</v>
      </c>
      <c r="D144" s="120">
        <v>1200</v>
      </c>
    </row>
    <row r="145" spans="1:4" x14ac:dyDescent="0.2">
      <c r="A145" s="2"/>
      <c r="B145" s="20" t="s">
        <v>0</v>
      </c>
      <c r="C145" s="20"/>
      <c r="D145" s="100">
        <f>SUM(D128:D144)</f>
        <v>55656.5</v>
      </c>
    </row>
    <row r="146" spans="1:4" x14ac:dyDescent="0.2">
      <c r="A146" s="292" t="s">
        <v>491</v>
      </c>
      <c r="B146" s="292"/>
      <c r="C146" s="292"/>
      <c r="D146" s="292"/>
    </row>
    <row r="147" spans="1:4" x14ac:dyDescent="0.2">
      <c r="A147" s="114">
        <v>1</v>
      </c>
      <c r="B147" s="111" t="s">
        <v>493</v>
      </c>
      <c r="C147" s="114">
        <v>2010</v>
      </c>
      <c r="D147" s="168">
        <v>1749</v>
      </c>
    </row>
    <row r="148" spans="1:4" x14ac:dyDescent="0.2">
      <c r="A148" s="97">
        <v>2</v>
      </c>
      <c r="B148" s="31" t="s">
        <v>494</v>
      </c>
      <c r="C148" s="97">
        <v>2010</v>
      </c>
      <c r="D148" s="120">
        <v>418</v>
      </c>
    </row>
    <row r="149" spans="1:4" x14ac:dyDescent="0.2">
      <c r="A149" s="114">
        <v>3</v>
      </c>
      <c r="B149" s="31" t="s">
        <v>504</v>
      </c>
      <c r="C149" s="97">
        <v>2010</v>
      </c>
      <c r="D149" s="120">
        <v>3300</v>
      </c>
    </row>
    <row r="150" spans="1:4" x14ac:dyDescent="0.2">
      <c r="A150" s="114">
        <v>4</v>
      </c>
      <c r="B150" s="31" t="s">
        <v>495</v>
      </c>
      <c r="C150" s="97">
        <v>2010</v>
      </c>
      <c r="D150" s="120">
        <v>429</v>
      </c>
    </row>
    <row r="151" spans="1:4" x14ac:dyDescent="0.2">
      <c r="A151" s="97">
        <v>5</v>
      </c>
      <c r="B151" s="31" t="s">
        <v>496</v>
      </c>
      <c r="C151" s="97">
        <v>2011</v>
      </c>
      <c r="D151" s="120">
        <v>2045</v>
      </c>
    </row>
    <row r="152" spans="1:4" x14ac:dyDescent="0.2">
      <c r="A152" s="114">
        <v>6</v>
      </c>
      <c r="B152" s="31" t="s">
        <v>505</v>
      </c>
      <c r="C152" s="97">
        <v>2011</v>
      </c>
      <c r="D152" s="120">
        <v>990</v>
      </c>
    </row>
    <row r="153" spans="1:4" x14ac:dyDescent="0.2">
      <c r="A153" s="114">
        <v>7</v>
      </c>
      <c r="B153" s="31" t="s">
        <v>497</v>
      </c>
      <c r="C153" s="97">
        <v>2011</v>
      </c>
      <c r="D153" s="120">
        <v>310</v>
      </c>
    </row>
    <row r="154" spans="1:4" x14ac:dyDescent="0.2">
      <c r="A154" s="97">
        <v>8</v>
      </c>
      <c r="B154" s="31" t="s">
        <v>498</v>
      </c>
      <c r="C154" s="97">
        <v>2011</v>
      </c>
      <c r="D154" s="120">
        <v>1699</v>
      </c>
    </row>
    <row r="155" spans="1:4" x14ac:dyDescent="0.2">
      <c r="A155" s="114">
        <v>9</v>
      </c>
      <c r="B155" s="31" t="s">
        <v>507</v>
      </c>
      <c r="C155" s="97">
        <v>2011</v>
      </c>
      <c r="D155" s="120">
        <v>20775</v>
      </c>
    </row>
    <row r="156" spans="1:4" x14ac:dyDescent="0.2">
      <c r="A156" s="114">
        <v>10</v>
      </c>
      <c r="B156" s="31" t="s">
        <v>506</v>
      </c>
      <c r="C156" s="97">
        <v>2011</v>
      </c>
      <c r="D156" s="120">
        <v>4785</v>
      </c>
    </row>
    <row r="157" spans="1:4" x14ac:dyDescent="0.2">
      <c r="A157" s="97">
        <v>11</v>
      </c>
      <c r="B157" s="31" t="s">
        <v>508</v>
      </c>
      <c r="C157" s="97">
        <v>2011</v>
      </c>
      <c r="D157" s="120">
        <v>3838</v>
      </c>
    </row>
    <row r="158" spans="1:4" x14ac:dyDescent="0.2">
      <c r="A158" s="114">
        <v>12</v>
      </c>
      <c r="B158" s="31" t="s">
        <v>509</v>
      </c>
      <c r="C158" s="97">
        <v>2012</v>
      </c>
      <c r="D158" s="120">
        <v>3040</v>
      </c>
    </row>
    <row r="159" spans="1:4" x14ac:dyDescent="0.2">
      <c r="A159" s="114">
        <v>13</v>
      </c>
      <c r="B159" s="31" t="s">
        <v>499</v>
      </c>
      <c r="C159" s="97">
        <v>2013</v>
      </c>
      <c r="D159" s="120">
        <v>899</v>
      </c>
    </row>
    <row r="160" spans="1:4" x14ac:dyDescent="0.2">
      <c r="A160" s="114">
        <v>14</v>
      </c>
      <c r="B160" s="31" t="s">
        <v>500</v>
      </c>
      <c r="C160" s="97">
        <v>2013</v>
      </c>
      <c r="D160" s="120">
        <v>1170</v>
      </c>
    </row>
    <row r="161" spans="1:4" x14ac:dyDescent="0.2">
      <c r="A161" s="114">
        <v>15</v>
      </c>
      <c r="B161" s="31" t="s">
        <v>501</v>
      </c>
      <c r="C161" s="97">
        <v>2013</v>
      </c>
      <c r="D161" s="120">
        <v>1099</v>
      </c>
    </row>
    <row r="162" spans="1:4" x14ac:dyDescent="0.2">
      <c r="A162" s="114">
        <v>16</v>
      </c>
      <c r="B162" s="31" t="s">
        <v>510</v>
      </c>
      <c r="C162" s="97">
        <v>2013</v>
      </c>
      <c r="D162" s="120">
        <v>25900.05</v>
      </c>
    </row>
    <row r="163" spans="1:4" x14ac:dyDescent="0.2">
      <c r="A163" s="114">
        <v>17</v>
      </c>
      <c r="B163" s="31" t="s">
        <v>511</v>
      </c>
      <c r="C163" s="97">
        <v>2013</v>
      </c>
      <c r="D163" s="120">
        <v>4100</v>
      </c>
    </row>
    <row r="164" spans="1:4" x14ac:dyDescent="0.2">
      <c r="A164" s="114">
        <v>18</v>
      </c>
      <c r="B164" s="31" t="s">
        <v>512</v>
      </c>
      <c r="C164" s="97">
        <v>2013</v>
      </c>
      <c r="D164" s="120">
        <v>1680</v>
      </c>
    </row>
    <row r="165" spans="1:4" x14ac:dyDescent="0.2">
      <c r="A165" s="97">
        <v>19</v>
      </c>
      <c r="B165" s="31" t="s">
        <v>502</v>
      </c>
      <c r="C165" s="97">
        <v>2013</v>
      </c>
      <c r="D165" s="120">
        <v>330</v>
      </c>
    </row>
    <row r="166" spans="1:4" x14ac:dyDescent="0.2">
      <c r="A166" s="97">
        <v>20</v>
      </c>
      <c r="B166" s="31" t="s">
        <v>503</v>
      </c>
      <c r="C166" s="97">
        <v>2014</v>
      </c>
      <c r="D166" s="120">
        <v>1640</v>
      </c>
    </row>
    <row r="167" spans="1:4" s="21" customFormat="1" x14ac:dyDescent="0.2">
      <c r="A167" s="2"/>
      <c r="B167" s="20" t="s">
        <v>0</v>
      </c>
      <c r="C167" s="2"/>
      <c r="D167" s="100">
        <f>SUM(D147:D166)</f>
        <v>80196.05</v>
      </c>
    </row>
    <row r="168" spans="1:4" s="7" customFormat="1" x14ac:dyDescent="0.2">
      <c r="A168" s="292" t="s">
        <v>559</v>
      </c>
      <c r="B168" s="292"/>
      <c r="C168" s="292"/>
      <c r="D168" s="292"/>
    </row>
    <row r="169" spans="1:4" x14ac:dyDescent="0.2">
      <c r="A169" s="114">
        <v>1</v>
      </c>
      <c r="B169" s="31" t="s">
        <v>561</v>
      </c>
      <c r="C169" s="97">
        <v>2010</v>
      </c>
      <c r="D169" s="120">
        <v>1800</v>
      </c>
    </row>
    <row r="170" spans="1:4" x14ac:dyDescent="0.2">
      <c r="A170" s="97">
        <v>2</v>
      </c>
      <c r="B170" s="31" t="s">
        <v>561</v>
      </c>
      <c r="C170" s="97">
        <v>2010</v>
      </c>
      <c r="D170" s="120">
        <v>2598</v>
      </c>
    </row>
    <row r="171" spans="1:4" x14ac:dyDescent="0.2">
      <c r="A171" s="97">
        <v>3</v>
      </c>
      <c r="B171" s="31" t="s">
        <v>562</v>
      </c>
      <c r="C171" s="97">
        <v>2011</v>
      </c>
      <c r="D171" s="120">
        <v>3300</v>
      </c>
    </row>
    <row r="172" spans="1:4" x14ac:dyDescent="0.2">
      <c r="A172" s="97">
        <v>4</v>
      </c>
      <c r="B172" s="31" t="s">
        <v>563</v>
      </c>
      <c r="C172" s="97">
        <v>2011</v>
      </c>
      <c r="D172" s="120">
        <v>1730</v>
      </c>
    </row>
    <row r="173" spans="1:4" x14ac:dyDescent="0.2">
      <c r="A173" s="97">
        <v>5</v>
      </c>
      <c r="B173" s="31" t="s">
        <v>564</v>
      </c>
      <c r="C173" s="97">
        <v>2011</v>
      </c>
      <c r="D173" s="120">
        <v>2050</v>
      </c>
    </row>
    <row r="174" spans="1:4" x14ac:dyDescent="0.2">
      <c r="A174" s="97">
        <v>6</v>
      </c>
      <c r="B174" s="31" t="s">
        <v>564</v>
      </c>
      <c r="C174" s="97">
        <v>2011</v>
      </c>
      <c r="D174" s="120">
        <v>3493.2</v>
      </c>
    </row>
    <row r="175" spans="1:4" x14ac:dyDescent="0.2">
      <c r="A175" s="97">
        <v>7</v>
      </c>
      <c r="B175" s="31" t="s">
        <v>565</v>
      </c>
      <c r="C175" s="97">
        <v>2011</v>
      </c>
      <c r="D175" s="120">
        <v>1476</v>
      </c>
    </row>
    <row r="176" spans="1:4" x14ac:dyDescent="0.2">
      <c r="A176" s="97">
        <v>8</v>
      </c>
      <c r="B176" s="31" t="s">
        <v>566</v>
      </c>
      <c r="C176" s="97">
        <v>2012</v>
      </c>
      <c r="D176" s="120">
        <v>697</v>
      </c>
    </row>
    <row r="177" spans="1:6" x14ac:dyDescent="0.2">
      <c r="A177" s="97">
        <v>9</v>
      </c>
      <c r="B177" s="31" t="s">
        <v>567</v>
      </c>
      <c r="C177" s="97">
        <v>2012</v>
      </c>
      <c r="D177" s="120">
        <v>799</v>
      </c>
    </row>
    <row r="178" spans="1:6" x14ac:dyDescent="0.2">
      <c r="A178" s="97">
        <v>10</v>
      </c>
      <c r="B178" s="31" t="s">
        <v>568</v>
      </c>
      <c r="C178" s="97">
        <v>2012</v>
      </c>
      <c r="D178" s="120">
        <v>979.07</v>
      </c>
    </row>
    <row r="179" spans="1:6" x14ac:dyDescent="0.2">
      <c r="A179" s="97">
        <v>11</v>
      </c>
      <c r="B179" s="31" t="s">
        <v>569</v>
      </c>
      <c r="C179" s="97">
        <v>2013</v>
      </c>
      <c r="D179" s="120">
        <v>2700</v>
      </c>
    </row>
    <row r="180" spans="1:6" x14ac:dyDescent="0.2">
      <c r="A180" s="97">
        <v>12</v>
      </c>
      <c r="B180" s="31" t="s">
        <v>570</v>
      </c>
      <c r="C180" s="97">
        <v>2013</v>
      </c>
      <c r="D180" s="120">
        <v>3075</v>
      </c>
    </row>
    <row r="181" spans="1:6" x14ac:dyDescent="0.2">
      <c r="A181" s="97">
        <v>13</v>
      </c>
      <c r="B181" s="31" t="s">
        <v>571</v>
      </c>
      <c r="C181" s="97">
        <v>2013</v>
      </c>
      <c r="D181" s="120">
        <v>2337</v>
      </c>
    </row>
    <row r="182" spans="1:6" x14ac:dyDescent="0.2">
      <c r="A182" s="97">
        <v>14</v>
      </c>
      <c r="B182" s="31" t="s">
        <v>560</v>
      </c>
      <c r="C182" s="97">
        <v>2013</v>
      </c>
      <c r="D182" s="120">
        <v>4720</v>
      </c>
    </row>
    <row r="183" spans="1:6" x14ac:dyDescent="0.2">
      <c r="A183" s="97">
        <v>15</v>
      </c>
      <c r="B183" s="31" t="s">
        <v>572</v>
      </c>
      <c r="C183" s="97">
        <v>2013</v>
      </c>
      <c r="D183" s="120">
        <v>25900.05</v>
      </c>
    </row>
    <row r="184" spans="1:6" x14ac:dyDescent="0.2">
      <c r="A184" s="97">
        <v>16</v>
      </c>
      <c r="B184" s="31" t="s">
        <v>573</v>
      </c>
      <c r="C184" s="97">
        <v>2014</v>
      </c>
      <c r="D184" s="120">
        <v>15000</v>
      </c>
    </row>
    <row r="185" spans="1:6" x14ac:dyDescent="0.2">
      <c r="A185" s="97">
        <v>17</v>
      </c>
      <c r="B185" s="31" t="s">
        <v>574</v>
      </c>
      <c r="C185" s="97">
        <v>2014</v>
      </c>
      <c r="D185" s="120">
        <v>3480</v>
      </c>
    </row>
    <row r="186" spans="1:6" s="7" customFormat="1" x14ac:dyDescent="0.2">
      <c r="A186" s="86"/>
      <c r="B186" s="86" t="s">
        <v>0</v>
      </c>
      <c r="C186" s="33"/>
      <c r="D186" s="180">
        <f>SUM(D169:D185)</f>
        <v>76134.320000000007</v>
      </c>
      <c r="F186" s="15"/>
    </row>
    <row r="187" spans="1:6" s="7" customFormat="1" x14ac:dyDescent="0.2">
      <c r="A187" s="292" t="s">
        <v>588</v>
      </c>
      <c r="B187" s="292"/>
      <c r="C187" s="292"/>
      <c r="D187" s="292"/>
      <c r="F187" s="15"/>
    </row>
    <row r="188" spans="1:6" s="7" customFormat="1" x14ac:dyDescent="0.2">
      <c r="A188" s="2">
        <v>1</v>
      </c>
      <c r="B188" s="111" t="s">
        <v>591</v>
      </c>
      <c r="C188" s="114">
        <v>2013</v>
      </c>
      <c r="D188" s="168">
        <v>560</v>
      </c>
      <c r="F188" s="15"/>
    </row>
    <row r="189" spans="1:6" s="7" customFormat="1" x14ac:dyDescent="0.2">
      <c r="A189" s="2">
        <v>2</v>
      </c>
      <c r="B189" s="31" t="s">
        <v>420</v>
      </c>
      <c r="C189" s="97">
        <v>2013</v>
      </c>
      <c r="D189" s="120">
        <v>2800</v>
      </c>
    </row>
    <row r="190" spans="1:6" s="7" customFormat="1" x14ac:dyDescent="0.2">
      <c r="A190" s="2">
        <v>3</v>
      </c>
      <c r="B190" s="31" t="s">
        <v>592</v>
      </c>
      <c r="C190" s="97">
        <v>2014</v>
      </c>
      <c r="D190" s="120">
        <v>755</v>
      </c>
    </row>
    <row r="191" spans="1:6" s="7" customFormat="1" x14ac:dyDescent="0.2">
      <c r="A191" s="2">
        <v>4</v>
      </c>
      <c r="B191" s="31" t="s">
        <v>593</v>
      </c>
      <c r="C191" s="97">
        <v>2012</v>
      </c>
      <c r="D191" s="120">
        <v>310</v>
      </c>
    </row>
    <row r="192" spans="1:6" s="7" customFormat="1" x14ac:dyDescent="0.2">
      <c r="A192" s="2">
        <v>5</v>
      </c>
      <c r="B192" s="31" t="s">
        <v>593</v>
      </c>
      <c r="C192" s="97">
        <v>2012</v>
      </c>
      <c r="D192" s="120">
        <v>310</v>
      </c>
    </row>
    <row r="193" spans="1:4" s="7" customFormat="1" x14ac:dyDescent="0.2">
      <c r="A193" s="2">
        <v>6</v>
      </c>
      <c r="B193" s="31" t="s">
        <v>593</v>
      </c>
      <c r="C193" s="97">
        <v>2012</v>
      </c>
      <c r="D193" s="120">
        <v>310</v>
      </c>
    </row>
    <row r="194" spans="1:4" s="7" customFormat="1" x14ac:dyDescent="0.2">
      <c r="A194" s="2">
        <v>7</v>
      </c>
      <c r="B194" s="31" t="s">
        <v>593</v>
      </c>
      <c r="C194" s="97">
        <v>2012</v>
      </c>
      <c r="D194" s="120">
        <v>310</v>
      </c>
    </row>
    <row r="195" spans="1:4" s="14" customFormat="1" x14ac:dyDescent="0.2">
      <c r="A195" s="2"/>
      <c r="B195" s="20" t="s">
        <v>0</v>
      </c>
      <c r="C195" s="2"/>
      <c r="D195" s="100">
        <f>SUM(D188:D194)</f>
        <v>5355</v>
      </c>
    </row>
    <row r="196" spans="1:4" s="14" customFormat="1" x14ac:dyDescent="0.2">
      <c r="A196" s="292" t="s">
        <v>613</v>
      </c>
      <c r="B196" s="292"/>
      <c r="C196" s="292"/>
      <c r="D196" s="292"/>
    </row>
    <row r="197" spans="1:4" s="14" customFormat="1" x14ac:dyDescent="0.2">
      <c r="A197" s="2">
        <v>1</v>
      </c>
      <c r="B197" s="111" t="s">
        <v>614</v>
      </c>
      <c r="C197" s="97">
        <v>2010</v>
      </c>
      <c r="D197" s="120">
        <v>3374</v>
      </c>
    </row>
    <row r="198" spans="1:4" s="14" customFormat="1" x14ac:dyDescent="0.2">
      <c r="A198" s="2">
        <v>2</v>
      </c>
      <c r="B198" s="31" t="s">
        <v>623</v>
      </c>
      <c r="C198" s="97">
        <v>2010</v>
      </c>
      <c r="D198" s="120">
        <v>1570</v>
      </c>
    </row>
    <row r="199" spans="1:4" s="14" customFormat="1" x14ac:dyDescent="0.2">
      <c r="A199" s="2">
        <v>3</v>
      </c>
      <c r="B199" s="31" t="s">
        <v>615</v>
      </c>
      <c r="C199" s="97">
        <v>2010</v>
      </c>
      <c r="D199" s="120">
        <v>399</v>
      </c>
    </row>
    <row r="200" spans="1:4" s="14" customFormat="1" x14ac:dyDescent="0.2">
      <c r="A200" s="2">
        <v>4</v>
      </c>
      <c r="B200" s="31" t="s">
        <v>616</v>
      </c>
      <c r="C200" s="97">
        <v>2010</v>
      </c>
      <c r="D200" s="120">
        <v>2598</v>
      </c>
    </row>
    <row r="201" spans="1:4" s="14" customFormat="1" x14ac:dyDescent="0.2">
      <c r="A201" s="2">
        <v>5</v>
      </c>
      <c r="B201" s="31" t="s">
        <v>617</v>
      </c>
      <c r="C201" s="97">
        <v>2010</v>
      </c>
      <c r="D201" s="120">
        <v>567.29999999999995</v>
      </c>
    </row>
    <row r="202" spans="1:4" s="14" customFormat="1" x14ac:dyDescent="0.2">
      <c r="A202" s="2">
        <v>6</v>
      </c>
      <c r="B202" s="31" t="s">
        <v>614</v>
      </c>
      <c r="C202" s="97">
        <v>2010</v>
      </c>
      <c r="D202" s="120">
        <v>3477</v>
      </c>
    </row>
    <row r="203" spans="1:4" s="14" customFormat="1" x14ac:dyDescent="0.2">
      <c r="A203" s="2">
        <v>7</v>
      </c>
      <c r="B203" s="31" t="s">
        <v>614</v>
      </c>
      <c r="C203" s="97">
        <v>2010</v>
      </c>
      <c r="D203" s="120">
        <v>2480</v>
      </c>
    </row>
    <row r="204" spans="1:4" s="14" customFormat="1" x14ac:dyDescent="0.2">
      <c r="A204" s="2">
        <v>8</v>
      </c>
      <c r="B204" s="31" t="s">
        <v>624</v>
      </c>
      <c r="C204" s="97">
        <v>2010</v>
      </c>
      <c r="D204" s="120">
        <v>787</v>
      </c>
    </row>
    <row r="205" spans="1:4" s="14" customFormat="1" x14ac:dyDescent="0.2">
      <c r="A205" s="2">
        <v>9</v>
      </c>
      <c r="B205" s="31" t="s">
        <v>620</v>
      </c>
      <c r="C205" s="97">
        <v>2010</v>
      </c>
      <c r="D205" s="120">
        <v>590</v>
      </c>
    </row>
    <row r="206" spans="1:4" s="14" customFormat="1" x14ac:dyDescent="0.2">
      <c r="A206" s="2">
        <v>10</v>
      </c>
      <c r="B206" s="31" t="s">
        <v>618</v>
      </c>
      <c r="C206" s="97">
        <v>2010</v>
      </c>
      <c r="D206" s="120">
        <v>1700</v>
      </c>
    </row>
    <row r="207" spans="1:4" s="14" customFormat="1" x14ac:dyDescent="0.2">
      <c r="A207" s="2">
        <v>11</v>
      </c>
      <c r="B207" s="31" t="s">
        <v>619</v>
      </c>
      <c r="C207" s="97">
        <v>2012</v>
      </c>
      <c r="D207" s="120">
        <v>2642</v>
      </c>
    </row>
    <row r="208" spans="1:4" s="14" customFormat="1" x14ac:dyDescent="0.2">
      <c r="A208" s="2">
        <v>12</v>
      </c>
      <c r="B208" s="31" t="s">
        <v>620</v>
      </c>
      <c r="C208" s="97">
        <v>2012</v>
      </c>
      <c r="D208" s="120">
        <v>430</v>
      </c>
    </row>
    <row r="209" spans="1:4" s="14" customFormat="1" x14ac:dyDescent="0.2">
      <c r="A209" s="2">
        <v>13</v>
      </c>
      <c r="B209" s="31" t="s">
        <v>619</v>
      </c>
      <c r="C209" s="97">
        <v>2013</v>
      </c>
      <c r="D209" s="120">
        <v>3049</v>
      </c>
    </row>
    <row r="210" spans="1:4" s="14" customFormat="1" x14ac:dyDescent="0.2">
      <c r="A210" s="2">
        <v>14</v>
      </c>
      <c r="B210" s="31" t="s">
        <v>625</v>
      </c>
      <c r="C210" s="97">
        <v>2013</v>
      </c>
      <c r="D210" s="120">
        <v>290</v>
      </c>
    </row>
    <row r="211" spans="1:4" s="14" customFormat="1" x14ac:dyDescent="0.2">
      <c r="A211" s="2">
        <v>15</v>
      </c>
      <c r="B211" s="31" t="s">
        <v>621</v>
      </c>
      <c r="C211" s="97">
        <v>2013</v>
      </c>
      <c r="D211" s="120">
        <v>390</v>
      </c>
    </row>
    <row r="212" spans="1:4" s="14" customFormat="1" x14ac:dyDescent="0.2">
      <c r="A212" s="2">
        <v>16</v>
      </c>
      <c r="B212" s="31" t="s">
        <v>622</v>
      </c>
      <c r="C212" s="97">
        <v>2013</v>
      </c>
      <c r="D212" s="120">
        <v>4286.55</v>
      </c>
    </row>
    <row r="213" spans="1:4" s="14" customFormat="1" x14ac:dyDescent="0.2">
      <c r="A213" s="2"/>
      <c r="B213" s="20" t="s">
        <v>0</v>
      </c>
      <c r="C213" s="2"/>
      <c r="D213" s="182">
        <f>SUM(D197:D212)</f>
        <v>28629.85</v>
      </c>
    </row>
    <row r="214" spans="1:4" s="14" customFormat="1" x14ac:dyDescent="0.2">
      <c r="A214" s="292" t="s">
        <v>628</v>
      </c>
      <c r="B214" s="292"/>
      <c r="C214" s="292"/>
      <c r="D214" s="292"/>
    </row>
    <row r="215" spans="1:4" s="14" customFormat="1" x14ac:dyDescent="0.2">
      <c r="A215" s="2">
        <v>1</v>
      </c>
      <c r="B215" s="111" t="s">
        <v>162</v>
      </c>
      <c r="C215" s="115">
        <v>2011</v>
      </c>
      <c r="D215" s="168">
        <v>2120.3200000000002</v>
      </c>
    </row>
    <row r="216" spans="1:4" s="14" customFormat="1" x14ac:dyDescent="0.2">
      <c r="A216" s="2">
        <v>2</v>
      </c>
      <c r="B216" s="31" t="s">
        <v>627</v>
      </c>
      <c r="C216" s="139">
        <v>2013</v>
      </c>
      <c r="D216" s="120">
        <v>78</v>
      </c>
    </row>
    <row r="217" spans="1:4" s="14" customFormat="1" x14ac:dyDescent="0.2">
      <c r="A217" s="2">
        <v>3</v>
      </c>
      <c r="B217" s="31" t="s">
        <v>624</v>
      </c>
      <c r="C217" s="139">
        <v>2013</v>
      </c>
      <c r="D217" s="120">
        <v>398</v>
      </c>
    </row>
    <row r="218" spans="1:4" s="7" customFormat="1" x14ac:dyDescent="0.2">
      <c r="A218" s="23"/>
      <c r="B218" s="23" t="s">
        <v>0</v>
      </c>
      <c r="C218" s="22"/>
      <c r="D218" s="185">
        <f>SUM(D215:D217)</f>
        <v>2596.3200000000002</v>
      </c>
    </row>
    <row r="219" spans="1:4" s="14" customFormat="1" ht="16.5" customHeight="1" x14ac:dyDescent="0.2">
      <c r="A219" s="292" t="s">
        <v>656</v>
      </c>
      <c r="B219" s="292"/>
      <c r="C219" s="292"/>
      <c r="D219" s="292"/>
    </row>
    <row r="220" spans="1:4" s="14" customFormat="1" x14ac:dyDescent="0.2">
      <c r="A220" s="2">
        <v>1</v>
      </c>
      <c r="B220" s="111" t="s">
        <v>619</v>
      </c>
      <c r="C220" s="114">
        <v>2013</v>
      </c>
      <c r="D220" s="168">
        <v>1685</v>
      </c>
    </row>
    <row r="221" spans="1:4" s="7" customFormat="1" x14ac:dyDescent="0.2">
      <c r="A221" s="23"/>
      <c r="B221" s="23" t="s">
        <v>0</v>
      </c>
      <c r="C221" s="22"/>
      <c r="D221" s="185">
        <f>SUM(D220:D220)</f>
        <v>1685</v>
      </c>
    </row>
    <row r="222" spans="1:4" s="14" customFormat="1" x14ac:dyDescent="0.2">
      <c r="A222" s="183"/>
      <c r="B222" s="184"/>
      <c r="C222" s="64"/>
      <c r="D222" s="65"/>
    </row>
    <row r="223" spans="1:4" s="14" customFormat="1" x14ac:dyDescent="0.2">
      <c r="A223" s="28"/>
      <c r="B223" s="27"/>
      <c r="C223" s="30"/>
      <c r="D223" s="63"/>
    </row>
    <row r="224" spans="1:4" s="14" customFormat="1" x14ac:dyDescent="0.2">
      <c r="A224" s="305" t="s">
        <v>3</v>
      </c>
      <c r="B224" s="305"/>
      <c r="C224" s="305"/>
      <c r="D224" s="305"/>
    </row>
    <row r="225" spans="1:4" s="14" customFormat="1" ht="25.5" x14ac:dyDescent="0.2">
      <c r="A225" s="3" t="s">
        <v>22</v>
      </c>
      <c r="B225" s="3" t="s">
        <v>30</v>
      </c>
      <c r="C225" s="3" t="s">
        <v>31</v>
      </c>
      <c r="D225" s="55" t="s">
        <v>32</v>
      </c>
    </row>
    <row r="226" spans="1:4" x14ac:dyDescent="0.2">
      <c r="A226" s="292" t="s">
        <v>129</v>
      </c>
      <c r="B226" s="292"/>
      <c r="C226" s="292"/>
      <c r="D226" s="292"/>
    </row>
    <row r="227" spans="1:4" s="14" customFormat="1" x14ac:dyDescent="0.2">
      <c r="A227" s="97">
        <v>1</v>
      </c>
      <c r="B227" s="77" t="s">
        <v>205</v>
      </c>
      <c r="C227" s="134">
        <v>2010</v>
      </c>
      <c r="D227" s="135">
        <v>3483.1</v>
      </c>
    </row>
    <row r="228" spans="1:4" s="14" customFormat="1" x14ac:dyDescent="0.2">
      <c r="A228" s="97">
        <v>2</v>
      </c>
      <c r="B228" s="31" t="s">
        <v>206</v>
      </c>
      <c r="C228" s="128">
        <v>2012</v>
      </c>
      <c r="D228" s="120">
        <v>2395</v>
      </c>
    </row>
    <row r="229" spans="1:4" s="14" customFormat="1" x14ac:dyDescent="0.2">
      <c r="A229" s="97">
        <v>3</v>
      </c>
      <c r="B229" s="31" t="s">
        <v>207</v>
      </c>
      <c r="C229" s="97">
        <v>2014</v>
      </c>
      <c r="D229" s="120">
        <v>2500</v>
      </c>
    </row>
    <row r="230" spans="1:4" s="14" customFormat="1" x14ac:dyDescent="0.2">
      <c r="A230" s="97">
        <v>4</v>
      </c>
      <c r="B230" s="31" t="s">
        <v>207</v>
      </c>
      <c r="C230" s="97">
        <v>2014</v>
      </c>
      <c r="D230" s="120">
        <v>2500</v>
      </c>
    </row>
    <row r="231" spans="1:4" s="14" customFormat="1" x14ac:dyDescent="0.2">
      <c r="A231" s="97">
        <v>5</v>
      </c>
      <c r="B231" s="31" t="s">
        <v>207</v>
      </c>
      <c r="C231" s="97">
        <v>2014</v>
      </c>
      <c r="D231" s="120">
        <v>2500</v>
      </c>
    </row>
    <row r="232" spans="1:4" s="14" customFormat="1" x14ac:dyDescent="0.2">
      <c r="A232" s="97">
        <v>6</v>
      </c>
      <c r="B232" s="31" t="s">
        <v>207</v>
      </c>
      <c r="C232" s="97">
        <v>2014</v>
      </c>
      <c r="D232" s="120">
        <v>2500</v>
      </c>
    </row>
    <row r="233" spans="1:4" s="14" customFormat="1" x14ac:dyDescent="0.2">
      <c r="A233" s="2"/>
      <c r="B233" s="20" t="s">
        <v>0</v>
      </c>
      <c r="C233" s="2"/>
      <c r="D233" s="100">
        <f>SUM(D227:D232)</f>
        <v>15878.1</v>
      </c>
    </row>
    <row r="234" spans="1:4" ht="13.5" customHeight="1" x14ac:dyDescent="0.2">
      <c r="A234" s="292" t="s">
        <v>366</v>
      </c>
      <c r="B234" s="292"/>
      <c r="C234" s="292"/>
      <c r="D234" s="292"/>
    </row>
    <row r="235" spans="1:4" s="19" customFormat="1" x14ac:dyDescent="0.2">
      <c r="A235" s="2">
        <v>1</v>
      </c>
      <c r="B235" s="31" t="s">
        <v>378</v>
      </c>
      <c r="C235" s="97">
        <v>2013</v>
      </c>
      <c r="D235" s="120">
        <v>4190.46</v>
      </c>
    </row>
    <row r="236" spans="1:4" s="19" customFormat="1" x14ac:dyDescent="0.2">
      <c r="A236" s="2">
        <v>2</v>
      </c>
      <c r="B236" s="31" t="s">
        <v>698</v>
      </c>
      <c r="C236" s="97">
        <v>2014</v>
      </c>
      <c r="D236" s="120">
        <v>4071.3</v>
      </c>
    </row>
    <row r="237" spans="1:4" s="19" customFormat="1" ht="13.5" customHeight="1" x14ac:dyDescent="0.2">
      <c r="A237" s="2"/>
      <c r="B237" s="20" t="s">
        <v>0</v>
      </c>
      <c r="C237" s="2"/>
      <c r="D237" s="100">
        <f>SUM(D235:D236)</f>
        <v>8261.76</v>
      </c>
    </row>
    <row r="238" spans="1:4" s="19" customFormat="1" ht="13.5" customHeight="1" x14ac:dyDescent="0.2">
      <c r="A238" s="292" t="s">
        <v>414</v>
      </c>
      <c r="B238" s="292"/>
      <c r="C238" s="292"/>
      <c r="D238" s="292"/>
    </row>
    <row r="239" spans="1:4" s="19" customFormat="1" ht="13.5" customHeight="1" x14ac:dyDescent="0.2">
      <c r="A239" s="49">
        <v>1</v>
      </c>
      <c r="B239" s="31" t="s">
        <v>433</v>
      </c>
      <c r="C239" s="97">
        <v>2010</v>
      </c>
      <c r="D239" s="120">
        <v>2380</v>
      </c>
    </row>
    <row r="240" spans="1:4" s="19" customFormat="1" ht="13.5" customHeight="1" x14ac:dyDescent="0.2">
      <c r="A240" s="49">
        <v>2</v>
      </c>
      <c r="B240" s="31" t="s">
        <v>434</v>
      </c>
      <c r="C240" s="97">
        <v>2010</v>
      </c>
      <c r="D240" s="120">
        <v>2683.5</v>
      </c>
    </row>
    <row r="241" spans="1:4" s="19" customFormat="1" ht="13.5" customHeight="1" x14ac:dyDescent="0.2">
      <c r="A241" s="49">
        <v>3</v>
      </c>
      <c r="B241" s="31" t="s">
        <v>207</v>
      </c>
      <c r="C241" s="97">
        <v>2010</v>
      </c>
      <c r="D241" s="120">
        <v>3791.5</v>
      </c>
    </row>
    <row r="242" spans="1:4" s="19" customFormat="1" ht="13.5" customHeight="1" x14ac:dyDescent="0.2">
      <c r="A242" s="49">
        <v>4</v>
      </c>
      <c r="B242" s="31" t="s">
        <v>435</v>
      </c>
      <c r="C242" s="97">
        <v>2012</v>
      </c>
      <c r="D242" s="120">
        <v>2200</v>
      </c>
    </row>
    <row r="243" spans="1:4" s="19" customFormat="1" ht="13.5" customHeight="1" x14ac:dyDescent="0.3">
      <c r="A243" s="29"/>
      <c r="B243" s="20" t="s">
        <v>0</v>
      </c>
      <c r="C243" s="20"/>
      <c r="D243" s="100">
        <f>SUM(D239:D242)</f>
        <v>11055</v>
      </c>
    </row>
    <row r="244" spans="1:4" s="19" customFormat="1" ht="13.5" customHeight="1" x14ac:dyDescent="0.2">
      <c r="A244" s="292" t="s">
        <v>492</v>
      </c>
      <c r="B244" s="292"/>
      <c r="C244" s="292"/>
      <c r="D244" s="292"/>
    </row>
    <row r="245" spans="1:4" s="19" customFormat="1" ht="13.5" customHeight="1" x14ac:dyDescent="0.2">
      <c r="A245" s="97">
        <v>1</v>
      </c>
      <c r="B245" s="31" t="s">
        <v>522</v>
      </c>
      <c r="C245" s="97">
        <v>2010</v>
      </c>
      <c r="D245" s="120">
        <v>8040</v>
      </c>
    </row>
    <row r="246" spans="1:4" s="19" customFormat="1" ht="13.5" customHeight="1" x14ac:dyDescent="0.2">
      <c r="A246" s="97">
        <v>2</v>
      </c>
      <c r="B246" s="31" t="s">
        <v>513</v>
      </c>
      <c r="C246" s="97">
        <v>2011</v>
      </c>
      <c r="D246" s="120">
        <v>2400</v>
      </c>
    </row>
    <row r="247" spans="1:4" s="19" customFormat="1" ht="13.5" customHeight="1" x14ac:dyDescent="0.2">
      <c r="A247" s="97">
        <v>3</v>
      </c>
      <c r="B247" s="31" t="s">
        <v>514</v>
      </c>
      <c r="C247" s="97">
        <v>2011</v>
      </c>
      <c r="D247" s="120">
        <v>5800.81</v>
      </c>
    </row>
    <row r="248" spans="1:4" s="19" customFormat="1" ht="13.5" customHeight="1" x14ac:dyDescent="0.2">
      <c r="A248" s="97">
        <v>4</v>
      </c>
      <c r="B248" s="31" t="s">
        <v>515</v>
      </c>
      <c r="C248" s="97">
        <v>2011</v>
      </c>
      <c r="D248" s="120">
        <v>1330</v>
      </c>
    </row>
    <row r="249" spans="1:4" s="19" customFormat="1" ht="13.5" customHeight="1" x14ac:dyDescent="0.2">
      <c r="A249" s="97">
        <v>5</v>
      </c>
      <c r="B249" s="31" t="s">
        <v>516</v>
      </c>
      <c r="C249" s="97">
        <v>2012</v>
      </c>
      <c r="D249" s="120">
        <v>1830</v>
      </c>
    </row>
    <row r="250" spans="1:4" s="19" customFormat="1" ht="13.5" customHeight="1" x14ac:dyDescent="0.2">
      <c r="A250" s="97">
        <v>6</v>
      </c>
      <c r="B250" s="31" t="s">
        <v>517</v>
      </c>
      <c r="C250" s="97">
        <v>2012</v>
      </c>
      <c r="D250" s="120">
        <v>2284.5</v>
      </c>
    </row>
    <row r="251" spans="1:4" s="19" customFormat="1" ht="13.5" customHeight="1" x14ac:dyDescent="0.2">
      <c r="A251" s="97">
        <v>7</v>
      </c>
      <c r="B251" s="31" t="s">
        <v>518</v>
      </c>
      <c r="C251" s="97">
        <v>2013</v>
      </c>
      <c r="D251" s="120">
        <v>1500</v>
      </c>
    </row>
    <row r="252" spans="1:4" s="19" customFormat="1" ht="13.5" customHeight="1" x14ac:dyDescent="0.2">
      <c r="A252" s="97">
        <v>8</v>
      </c>
      <c r="B252" s="31" t="s">
        <v>518</v>
      </c>
      <c r="C252" s="97">
        <v>2013</v>
      </c>
      <c r="D252" s="120">
        <v>1450</v>
      </c>
    </row>
    <row r="253" spans="1:4" s="19" customFormat="1" ht="13.5" customHeight="1" x14ac:dyDescent="0.2">
      <c r="A253" s="97">
        <v>9</v>
      </c>
      <c r="B253" s="31" t="s">
        <v>519</v>
      </c>
      <c r="C253" s="97">
        <v>2013</v>
      </c>
      <c r="D253" s="120">
        <v>492.98</v>
      </c>
    </row>
    <row r="254" spans="1:4" s="19" customFormat="1" ht="13.5" customHeight="1" x14ac:dyDescent="0.2">
      <c r="A254" s="97">
        <v>10</v>
      </c>
      <c r="B254" s="31" t="s">
        <v>520</v>
      </c>
      <c r="C254" s="97">
        <v>2014</v>
      </c>
      <c r="D254" s="120">
        <v>1180</v>
      </c>
    </row>
    <row r="255" spans="1:4" s="19" customFormat="1" ht="13.5" customHeight="1" x14ac:dyDescent="0.2">
      <c r="A255" s="97">
        <v>11</v>
      </c>
      <c r="B255" s="31" t="s">
        <v>521</v>
      </c>
      <c r="C255" s="97">
        <v>2014</v>
      </c>
      <c r="D255" s="120">
        <v>1157.98</v>
      </c>
    </row>
    <row r="256" spans="1:4" s="14" customFormat="1" ht="12.75" customHeight="1" x14ac:dyDescent="0.2">
      <c r="A256" s="20"/>
      <c r="B256" s="20" t="s">
        <v>0</v>
      </c>
      <c r="C256" s="2"/>
      <c r="D256" s="100">
        <f>SUM(D245:D255)</f>
        <v>27466.27</v>
      </c>
    </row>
    <row r="257" spans="1:4" s="14" customFormat="1" ht="12.75" customHeight="1" x14ac:dyDescent="0.2">
      <c r="A257" s="292" t="s">
        <v>575</v>
      </c>
      <c r="B257" s="292"/>
      <c r="C257" s="292"/>
      <c r="D257" s="292"/>
    </row>
    <row r="258" spans="1:4" s="14" customFormat="1" x14ac:dyDescent="0.2">
      <c r="A258" s="2">
        <v>1</v>
      </c>
      <c r="B258" s="31" t="s">
        <v>576</v>
      </c>
      <c r="C258" s="97">
        <v>2011</v>
      </c>
      <c r="D258" s="120">
        <v>3904.86</v>
      </c>
    </row>
    <row r="259" spans="1:4" s="14" customFormat="1" x14ac:dyDescent="0.2">
      <c r="A259" s="2">
        <v>2</v>
      </c>
      <c r="B259" s="31" t="s">
        <v>577</v>
      </c>
      <c r="C259" s="97">
        <v>2013</v>
      </c>
      <c r="D259" s="120">
        <v>999.98</v>
      </c>
    </row>
    <row r="260" spans="1:4" s="14" customFormat="1" x14ac:dyDescent="0.2">
      <c r="A260" s="2">
        <v>3</v>
      </c>
      <c r="B260" s="31" t="s">
        <v>578</v>
      </c>
      <c r="C260" s="97">
        <v>2013</v>
      </c>
      <c r="D260" s="120">
        <v>395</v>
      </c>
    </row>
    <row r="261" spans="1:4" s="14" customFormat="1" x14ac:dyDescent="0.2">
      <c r="A261" s="2">
        <v>4</v>
      </c>
      <c r="B261" s="31" t="s">
        <v>579</v>
      </c>
      <c r="C261" s="97">
        <v>2013</v>
      </c>
      <c r="D261" s="120">
        <v>2700</v>
      </c>
    </row>
    <row r="262" spans="1:4" s="14" customFormat="1" x14ac:dyDescent="0.2">
      <c r="A262" s="2">
        <v>5</v>
      </c>
      <c r="B262" s="31" t="s">
        <v>512</v>
      </c>
      <c r="C262" s="97">
        <v>2013</v>
      </c>
      <c r="D262" s="120">
        <v>4560</v>
      </c>
    </row>
    <row r="263" spans="1:4" s="14" customFormat="1" x14ac:dyDescent="0.2">
      <c r="A263" s="2">
        <v>6</v>
      </c>
      <c r="B263" s="31" t="s">
        <v>580</v>
      </c>
      <c r="C263" s="97">
        <v>2014</v>
      </c>
      <c r="D263" s="120">
        <v>2650</v>
      </c>
    </row>
    <row r="264" spans="1:4" s="14" customFormat="1" x14ac:dyDescent="0.2">
      <c r="A264" s="2">
        <v>7</v>
      </c>
      <c r="B264" s="31" t="s">
        <v>581</v>
      </c>
      <c r="C264" s="97">
        <v>2014</v>
      </c>
      <c r="D264" s="120">
        <v>1290</v>
      </c>
    </row>
    <row r="265" spans="1:4" s="14" customFormat="1" x14ac:dyDescent="0.2">
      <c r="A265" s="2">
        <v>8</v>
      </c>
      <c r="B265" s="31" t="s">
        <v>582</v>
      </c>
      <c r="C265" s="97">
        <v>2014</v>
      </c>
      <c r="D265" s="120">
        <v>1780</v>
      </c>
    </row>
    <row r="266" spans="1:4" s="14" customFormat="1" x14ac:dyDescent="0.2">
      <c r="A266" s="2">
        <v>9</v>
      </c>
      <c r="B266" s="31" t="s">
        <v>582</v>
      </c>
      <c r="C266" s="97">
        <v>2014</v>
      </c>
      <c r="D266" s="120">
        <v>420</v>
      </c>
    </row>
    <row r="267" spans="1:4" s="14" customFormat="1" x14ac:dyDescent="0.2">
      <c r="A267" s="2">
        <v>10</v>
      </c>
      <c r="B267" s="31" t="s">
        <v>583</v>
      </c>
      <c r="C267" s="97">
        <v>2014</v>
      </c>
      <c r="D267" s="120">
        <v>475</v>
      </c>
    </row>
    <row r="268" spans="1:4" x14ac:dyDescent="0.2">
      <c r="A268" s="2"/>
      <c r="B268" s="20" t="s">
        <v>0</v>
      </c>
      <c r="C268" s="20"/>
      <c r="D268" s="100">
        <f>SUM(D258:D267)</f>
        <v>19174.84</v>
      </c>
    </row>
    <row r="269" spans="1:4" x14ac:dyDescent="0.2">
      <c r="A269" s="292" t="s">
        <v>589</v>
      </c>
      <c r="B269" s="292"/>
      <c r="C269" s="292"/>
      <c r="D269" s="292"/>
    </row>
    <row r="270" spans="1:4" x14ac:dyDescent="0.2">
      <c r="A270" s="2">
        <v>1</v>
      </c>
      <c r="B270" s="31" t="s">
        <v>594</v>
      </c>
      <c r="C270" s="97">
        <v>2010</v>
      </c>
      <c r="D270" s="120">
        <v>799</v>
      </c>
    </row>
    <row r="271" spans="1:4" s="21" customFormat="1" x14ac:dyDescent="0.2">
      <c r="A271" s="2"/>
      <c r="B271" s="20" t="s">
        <v>0</v>
      </c>
      <c r="C271" s="2"/>
      <c r="D271" s="100">
        <f>SUM(D270:D270)</f>
        <v>799</v>
      </c>
    </row>
    <row r="272" spans="1:4" s="7" customFormat="1" x14ac:dyDescent="0.2">
      <c r="A272" s="292" t="s">
        <v>629</v>
      </c>
      <c r="B272" s="292"/>
      <c r="C272" s="292"/>
      <c r="D272" s="292"/>
    </row>
    <row r="273" spans="1:6" x14ac:dyDescent="0.2">
      <c r="A273" s="2">
        <v>1</v>
      </c>
      <c r="B273" s="31" t="s">
        <v>630</v>
      </c>
      <c r="C273" s="139">
        <v>2013</v>
      </c>
      <c r="D273" s="120">
        <v>410</v>
      </c>
    </row>
    <row r="274" spans="1:6" x14ac:dyDescent="0.2">
      <c r="A274" s="2">
        <v>2</v>
      </c>
      <c r="B274" s="186" t="s">
        <v>631</v>
      </c>
      <c r="C274" s="139">
        <v>2013</v>
      </c>
      <c r="D274" s="120">
        <v>2065</v>
      </c>
    </row>
    <row r="275" spans="1:6" s="7" customFormat="1" ht="12.75" customHeight="1" x14ac:dyDescent="0.2">
      <c r="A275" s="86"/>
      <c r="B275" s="86" t="s">
        <v>0</v>
      </c>
      <c r="C275" s="33"/>
      <c r="D275" s="180">
        <f>SUM(D273:D274)</f>
        <v>2475</v>
      </c>
      <c r="F275" s="15"/>
    </row>
    <row r="276" spans="1:6" s="14" customFormat="1" x14ac:dyDescent="0.2">
      <c r="A276" s="25"/>
      <c r="B276" s="25"/>
      <c r="C276" s="26"/>
      <c r="D276" s="48"/>
    </row>
    <row r="277" spans="1:6" s="14" customFormat="1" x14ac:dyDescent="0.2">
      <c r="A277" s="305" t="s">
        <v>40</v>
      </c>
      <c r="B277" s="305"/>
      <c r="C277" s="305"/>
      <c r="D277" s="305"/>
    </row>
    <row r="278" spans="1:6" s="14" customFormat="1" ht="25.5" x14ac:dyDescent="0.2">
      <c r="A278" s="3" t="s">
        <v>22</v>
      </c>
      <c r="B278" s="3" t="s">
        <v>30</v>
      </c>
      <c r="C278" s="3" t="s">
        <v>31</v>
      </c>
      <c r="D278" s="55" t="s">
        <v>32</v>
      </c>
    </row>
    <row r="279" spans="1:6" x14ac:dyDescent="0.2">
      <c r="A279" s="292" t="s">
        <v>415</v>
      </c>
      <c r="B279" s="292"/>
      <c r="C279" s="292"/>
      <c r="D279" s="292"/>
    </row>
    <row r="280" spans="1:6" s="14" customFormat="1" x14ac:dyDescent="0.2">
      <c r="A280" s="97">
        <v>1</v>
      </c>
      <c r="B280" s="31" t="s">
        <v>436</v>
      </c>
      <c r="C280" s="97">
        <v>2011</v>
      </c>
      <c r="D280" s="120">
        <v>2999.99</v>
      </c>
    </row>
    <row r="281" spans="1:6" s="14" customFormat="1" x14ac:dyDescent="0.2">
      <c r="A281" s="97">
        <v>2</v>
      </c>
      <c r="B281" s="31" t="s">
        <v>437</v>
      </c>
      <c r="C281" s="97">
        <v>2011</v>
      </c>
      <c r="D281" s="120">
        <v>1577.14</v>
      </c>
    </row>
    <row r="282" spans="1:6" s="14" customFormat="1" x14ac:dyDescent="0.2">
      <c r="A282" s="2"/>
      <c r="B282" s="20" t="s">
        <v>0</v>
      </c>
      <c r="C282" s="2"/>
      <c r="D282" s="100">
        <f>SUM(D280:D281)</f>
        <v>4577.13</v>
      </c>
    </row>
    <row r="283" spans="1:6" ht="13.5" customHeight="1" x14ac:dyDescent="0.2">
      <c r="A283" s="292" t="s">
        <v>590</v>
      </c>
      <c r="B283" s="292"/>
      <c r="C283" s="292"/>
      <c r="D283" s="292"/>
    </row>
    <row r="284" spans="1:6" s="19" customFormat="1" x14ac:dyDescent="0.2">
      <c r="A284" s="2">
        <v>1</v>
      </c>
      <c r="B284" s="31" t="s">
        <v>595</v>
      </c>
      <c r="C284" s="97">
        <v>2012</v>
      </c>
      <c r="D284" s="120">
        <v>3490</v>
      </c>
    </row>
    <row r="285" spans="1:6" s="19" customFormat="1" ht="13.5" customHeight="1" x14ac:dyDescent="0.2">
      <c r="A285" s="2"/>
      <c r="B285" s="20" t="s">
        <v>0</v>
      </c>
      <c r="C285" s="2"/>
      <c r="D285" s="100">
        <f>SUM(D284:D284)</f>
        <v>3490</v>
      </c>
    </row>
    <row r="286" spans="1:6" s="14" customFormat="1" x14ac:dyDescent="0.2">
      <c r="A286" s="25"/>
      <c r="B286" s="25"/>
      <c r="C286" s="26"/>
      <c r="D286" s="48"/>
    </row>
    <row r="287" spans="1:6" s="14" customFormat="1" x14ac:dyDescent="0.2">
      <c r="A287" s="25"/>
      <c r="B287" s="304" t="s">
        <v>34</v>
      </c>
      <c r="C287" s="304"/>
      <c r="D287" s="67">
        <f>SUM(D59,D72,D82,D126,D145,D167,D186,D195,D213,D218,D221)</f>
        <v>621541.07999999984</v>
      </c>
    </row>
    <row r="288" spans="1:6" s="14" customFormat="1" x14ac:dyDescent="0.2">
      <c r="A288" s="25"/>
      <c r="B288" s="304" t="s">
        <v>35</v>
      </c>
      <c r="C288" s="304"/>
      <c r="D288" s="67">
        <f>SUM(D233,D237,D243,D256,D268,D271,D275)</f>
        <v>85109.97</v>
      </c>
    </row>
    <row r="289" spans="1:4" s="14" customFormat="1" x14ac:dyDescent="0.2">
      <c r="A289" s="25"/>
      <c r="B289" s="304" t="s">
        <v>36</v>
      </c>
      <c r="C289" s="304"/>
      <c r="D289" s="67">
        <f>SUM(D282,D285)</f>
        <v>8067.13</v>
      </c>
    </row>
    <row r="290" spans="1:4" s="14" customFormat="1" x14ac:dyDescent="0.2">
      <c r="A290" s="25"/>
      <c r="B290" s="25"/>
      <c r="C290" s="26"/>
      <c r="D290" s="48"/>
    </row>
    <row r="291" spans="1:4" s="14" customFormat="1" x14ac:dyDescent="0.2">
      <c r="A291" s="25"/>
      <c r="B291" s="25"/>
      <c r="C291" s="26"/>
      <c r="D291" s="48"/>
    </row>
    <row r="292" spans="1:4" s="14" customFormat="1" x14ac:dyDescent="0.2">
      <c r="A292" s="25"/>
      <c r="B292" s="25"/>
      <c r="C292" s="26"/>
      <c r="D292" s="48"/>
    </row>
    <row r="293" spans="1:4" s="14" customFormat="1" x14ac:dyDescent="0.2">
      <c r="A293" s="25"/>
      <c r="B293" s="25"/>
      <c r="C293" s="26"/>
      <c r="D293" s="48"/>
    </row>
    <row r="294" spans="1:4" s="14" customFormat="1" x14ac:dyDescent="0.2">
      <c r="A294" s="25"/>
      <c r="B294" s="25"/>
      <c r="C294" s="26"/>
      <c r="D294" s="48"/>
    </row>
    <row r="295" spans="1:4" s="14" customFormat="1" x14ac:dyDescent="0.2">
      <c r="A295" s="25"/>
      <c r="B295" s="25"/>
      <c r="C295" s="26"/>
      <c r="D295" s="48"/>
    </row>
    <row r="296" spans="1:4" s="14" customFormat="1" x14ac:dyDescent="0.2">
      <c r="A296" s="25"/>
      <c r="B296" s="25"/>
      <c r="C296" s="26"/>
      <c r="D296" s="48"/>
    </row>
    <row r="297" spans="1:4" s="14" customFormat="1" x14ac:dyDescent="0.2">
      <c r="A297" s="25"/>
      <c r="B297" s="25"/>
      <c r="C297" s="26"/>
      <c r="D297" s="48"/>
    </row>
    <row r="298" spans="1:4" s="14" customFormat="1" x14ac:dyDescent="0.2">
      <c r="A298" s="25"/>
      <c r="B298" s="25"/>
      <c r="C298" s="26"/>
      <c r="D298" s="48"/>
    </row>
    <row r="299" spans="1:4" s="14" customFormat="1" x14ac:dyDescent="0.2">
      <c r="A299" s="25"/>
      <c r="B299" s="25"/>
      <c r="C299" s="26"/>
      <c r="D299" s="48"/>
    </row>
    <row r="300" spans="1:4" s="14" customFormat="1" x14ac:dyDescent="0.2">
      <c r="A300" s="25"/>
      <c r="B300" s="25"/>
      <c r="C300" s="26"/>
      <c r="D300" s="48"/>
    </row>
    <row r="301" spans="1:4" s="14" customFormat="1" x14ac:dyDescent="0.2">
      <c r="A301" s="25"/>
      <c r="B301" s="25"/>
      <c r="C301" s="26"/>
      <c r="D301" s="48"/>
    </row>
    <row r="302" spans="1:4" s="14" customFormat="1" x14ac:dyDescent="0.2">
      <c r="A302" s="25"/>
      <c r="B302" s="25"/>
      <c r="C302" s="26"/>
      <c r="D302" s="48"/>
    </row>
    <row r="303" spans="1:4" s="14" customFormat="1" ht="14.25" customHeight="1" x14ac:dyDescent="0.2">
      <c r="A303" s="25"/>
      <c r="B303" s="25"/>
      <c r="C303" s="26"/>
      <c r="D303" s="48"/>
    </row>
    <row r="304" spans="1:4" x14ac:dyDescent="0.2">
      <c r="A304" s="25"/>
      <c r="C304" s="26"/>
      <c r="D304" s="48"/>
    </row>
    <row r="305" spans="1:4" s="19" customFormat="1" x14ac:dyDescent="0.2">
      <c r="A305" s="25"/>
      <c r="B305" s="25"/>
      <c r="C305" s="26"/>
      <c r="D305" s="48"/>
    </row>
    <row r="306" spans="1:4" s="19" customFormat="1" x14ac:dyDescent="0.2">
      <c r="A306" s="25"/>
      <c r="B306" s="25"/>
      <c r="C306" s="26"/>
      <c r="D306" s="48"/>
    </row>
    <row r="307" spans="1:4" s="19" customFormat="1" ht="18" customHeight="1" x14ac:dyDescent="0.2">
      <c r="A307" s="25"/>
      <c r="B307" s="25"/>
      <c r="C307" s="26"/>
      <c r="D307" s="48"/>
    </row>
    <row r="308" spans="1:4" x14ac:dyDescent="0.2">
      <c r="A308" s="25"/>
      <c r="C308" s="26"/>
      <c r="D308" s="48"/>
    </row>
    <row r="309" spans="1:4" s="7" customFormat="1" x14ac:dyDescent="0.2">
      <c r="A309" s="25"/>
      <c r="B309" s="25"/>
      <c r="C309" s="26"/>
      <c r="D309" s="48"/>
    </row>
    <row r="310" spans="1:4" s="7" customFormat="1" x14ac:dyDescent="0.2">
      <c r="A310" s="25"/>
      <c r="B310" s="25"/>
      <c r="C310" s="26"/>
      <c r="D310" s="48"/>
    </row>
    <row r="311" spans="1:4" x14ac:dyDescent="0.2">
      <c r="A311" s="25"/>
      <c r="C311" s="26"/>
      <c r="D311" s="48"/>
    </row>
    <row r="312" spans="1:4" s="14" customFormat="1" x14ac:dyDescent="0.2">
      <c r="A312" s="25"/>
      <c r="B312" s="25"/>
      <c r="C312" s="26"/>
      <c r="D312" s="48"/>
    </row>
    <row r="313" spans="1:4" s="14" customFormat="1" x14ac:dyDescent="0.2">
      <c r="A313" s="25"/>
      <c r="B313" s="25"/>
      <c r="C313" s="26"/>
      <c r="D313" s="48"/>
    </row>
    <row r="314" spans="1:4" s="14" customFormat="1" x14ac:dyDescent="0.2">
      <c r="A314" s="25"/>
      <c r="B314" s="25"/>
      <c r="C314" s="26"/>
      <c r="D314" s="48"/>
    </row>
    <row r="315" spans="1:4" s="14" customFormat="1" x14ac:dyDescent="0.2">
      <c r="A315" s="25"/>
      <c r="B315" s="25"/>
      <c r="C315" s="26"/>
      <c r="D315" s="48"/>
    </row>
    <row r="316" spans="1:4" s="14" customFormat="1" x14ac:dyDescent="0.2">
      <c r="A316" s="25"/>
      <c r="B316" s="25"/>
      <c r="C316" s="26"/>
      <c r="D316" s="48"/>
    </row>
    <row r="317" spans="1:4" s="14" customFormat="1" x14ac:dyDescent="0.2">
      <c r="A317" s="25"/>
      <c r="B317" s="25"/>
      <c r="C317" s="26"/>
      <c r="D317" s="48"/>
    </row>
    <row r="318" spans="1:4" s="14" customFormat="1" x14ac:dyDescent="0.2">
      <c r="A318" s="25"/>
      <c r="B318" s="25"/>
      <c r="C318" s="26"/>
      <c r="D318" s="48"/>
    </row>
    <row r="319" spans="1:4" s="14" customFormat="1" x14ac:dyDescent="0.2">
      <c r="A319" s="25"/>
      <c r="B319" s="25"/>
      <c r="C319" s="26"/>
      <c r="D319" s="48"/>
    </row>
    <row r="320" spans="1:4" s="14" customFormat="1" x14ac:dyDescent="0.2">
      <c r="A320" s="25"/>
      <c r="B320" s="25"/>
      <c r="C320" s="26"/>
      <c r="D320" s="48"/>
    </row>
    <row r="321" spans="1:4" s="14" customFormat="1" x14ac:dyDescent="0.2">
      <c r="A321" s="25"/>
      <c r="B321" s="25"/>
      <c r="C321" s="26"/>
      <c r="D321" s="48"/>
    </row>
    <row r="322" spans="1:4" s="7" customFormat="1" x14ac:dyDescent="0.2">
      <c r="A322" s="25"/>
      <c r="B322" s="25"/>
      <c r="C322" s="26"/>
      <c r="D322" s="48"/>
    </row>
    <row r="323" spans="1:4" x14ac:dyDescent="0.2">
      <c r="A323" s="25"/>
      <c r="C323" s="26"/>
      <c r="D323" s="48"/>
    </row>
    <row r="324" spans="1:4" x14ac:dyDescent="0.2">
      <c r="A324" s="25"/>
      <c r="C324" s="26"/>
      <c r="D324" s="48"/>
    </row>
    <row r="325" spans="1:4" x14ac:dyDescent="0.2">
      <c r="A325" s="25"/>
      <c r="C325" s="26"/>
      <c r="D325" s="48"/>
    </row>
    <row r="326" spans="1:4" x14ac:dyDescent="0.2">
      <c r="A326" s="25"/>
      <c r="C326" s="26"/>
      <c r="D326" s="48"/>
    </row>
    <row r="327" spans="1:4" x14ac:dyDescent="0.2">
      <c r="A327" s="25"/>
      <c r="C327" s="26"/>
      <c r="D327" s="48"/>
    </row>
    <row r="328" spans="1:4" x14ac:dyDescent="0.2">
      <c r="A328" s="25"/>
      <c r="C328" s="26"/>
      <c r="D328" s="48"/>
    </row>
    <row r="329" spans="1:4" x14ac:dyDescent="0.2">
      <c r="A329" s="25"/>
      <c r="C329" s="26"/>
      <c r="D329" s="48"/>
    </row>
    <row r="330" spans="1:4" x14ac:dyDescent="0.2">
      <c r="A330" s="25"/>
      <c r="C330" s="26"/>
      <c r="D330" s="48"/>
    </row>
    <row r="331" spans="1:4" x14ac:dyDescent="0.2">
      <c r="A331" s="25"/>
      <c r="C331" s="26"/>
      <c r="D331" s="48"/>
    </row>
    <row r="332" spans="1:4" x14ac:dyDescent="0.2">
      <c r="A332" s="25"/>
      <c r="C332" s="26"/>
      <c r="D332" s="48"/>
    </row>
    <row r="333" spans="1:4" x14ac:dyDescent="0.2">
      <c r="A333" s="25"/>
      <c r="C333" s="26"/>
      <c r="D333" s="48"/>
    </row>
    <row r="334" spans="1:4" x14ac:dyDescent="0.2">
      <c r="A334" s="25"/>
      <c r="C334" s="26"/>
      <c r="D334" s="48"/>
    </row>
    <row r="335" spans="1:4" ht="14.25" customHeight="1" x14ac:dyDescent="0.2">
      <c r="A335" s="25"/>
      <c r="C335" s="26"/>
      <c r="D335" s="48"/>
    </row>
    <row r="336" spans="1:4" x14ac:dyDescent="0.2">
      <c r="A336" s="25"/>
      <c r="C336" s="26"/>
      <c r="D336" s="48"/>
    </row>
    <row r="337" spans="1:4" x14ac:dyDescent="0.2">
      <c r="A337" s="25"/>
      <c r="C337" s="26"/>
      <c r="D337" s="48"/>
    </row>
    <row r="338" spans="1:4" ht="14.25" customHeight="1" x14ac:dyDescent="0.2">
      <c r="A338" s="25"/>
      <c r="C338" s="26"/>
      <c r="D338" s="48"/>
    </row>
    <row r="339" spans="1:4" x14ac:dyDescent="0.2">
      <c r="A339" s="25"/>
      <c r="C339" s="26"/>
      <c r="D339" s="48"/>
    </row>
    <row r="340" spans="1:4" s="7" customFormat="1" x14ac:dyDescent="0.2">
      <c r="A340" s="25"/>
      <c r="B340" s="25"/>
      <c r="C340" s="26"/>
      <c r="D340" s="48"/>
    </row>
    <row r="341" spans="1:4" s="7" customFormat="1" x14ac:dyDescent="0.2">
      <c r="A341" s="25"/>
      <c r="B341" s="25"/>
      <c r="C341" s="26"/>
      <c r="D341" s="48"/>
    </row>
    <row r="342" spans="1:4" s="7" customFormat="1" x14ac:dyDescent="0.2">
      <c r="A342" s="25"/>
      <c r="B342" s="25"/>
      <c r="C342" s="26"/>
      <c r="D342" s="48"/>
    </row>
    <row r="343" spans="1:4" s="7" customFormat="1" x14ac:dyDescent="0.2">
      <c r="A343" s="25"/>
      <c r="B343" s="25"/>
      <c r="C343" s="26"/>
      <c r="D343" s="48"/>
    </row>
    <row r="344" spans="1:4" s="7" customFormat="1" x14ac:dyDescent="0.2">
      <c r="A344" s="25"/>
      <c r="B344" s="25"/>
      <c r="C344" s="26"/>
      <c r="D344" s="48"/>
    </row>
    <row r="345" spans="1:4" s="7" customFormat="1" x14ac:dyDescent="0.2">
      <c r="A345" s="25"/>
      <c r="B345" s="25"/>
      <c r="C345" s="26"/>
      <c r="D345" s="48"/>
    </row>
    <row r="346" spans="1:4" s="7" customFormat="1" x14ac:dyDescent="0.2">
      <c r="A346" s="25"/>
      <c r="B346" s="25"/>
      <c r="C346" s="26"/>
      <c r="D346" s="48"/>
    </row>
    <row r="347" spans="1:4" ht="12.75" customHeight="1" x14ac:dyDescent="0.2">
      <c r="A347" s="25"/>
      <c r="C347" s="26"/>
      <c r="D347" s="48"/>
    </row>
    <row r="348" spans="1:4" s="14" customFormat="1" x14ac:dyDescent="0.2">
      <c r="A348" s="25"/>
      <c r="B348" s="25"/>
      <c r="C348" s="26"/>
      <c r="D348" s="48"/>
    </row>
    <row r="349" spans="1:4" s="14" customFormat="1" x14ac:dyDescent="0.2">
      <c r="A349" s="25"/>
      <c r="B349" s="25"/>
      <c r="C349" s="26"/>
      <c r="D349" s="48"/>
    </row>
    <row r="350" spans="1:4" s="14" customFormat="1" x14ac:dyDescent="0.2">
      <c r="A350" s="25"/>
      <c r="B350" s="25"/>
      <c r="C350" s="26"/>
      <c r="D350" s="48"/>
    </row>
    <row r="351" spans="1:4" s="14" customFormat="1" x14ac:dyDescent="0.2">
      <c r="A351" s="25"/>
      <c r="B351" s="25"/>
      <c r="C351" s="26"/>
      <c r="D351" s="48"/>
    </row>
    <row r="352" spans="1:4" s="14" customFormat="1" x14ac:dyDescent="0.2">
      <c r="A352" s="25"/>
      <c r="B352" s="25"/>
      <c r="C352" s="26"/>
      <c r="D352" s="48"/>
    </row>
    <row r="353" spans="1:4" s="14" customFormat="1" x14ac:dyDescent="0.2">
      <c r="A353" s="25"/>
      <c r="B353" s="25"/>
      <c r="C353" s="26"/>
      <c r="D353" s="48"/>
    </row>
    <row r="354" spans="1:4" s="14" customFormat="1" x14ac:dyDescent="0.2">
      <c r="A354" s="25"/>
      <c r="B354" s="25"/>
      <c r="C354" s="26"/>
      <c r="D354" s="48"/>
    </row>
    <row r="355" spans="1:4" s="14" customFormat="1" ht="18" customHeight="1" x14ac:dyDescent="0.2">
      <c r="A355" s="25"/>
      <c r="B355" s="25"/>
      <c r="C355" s="26"/>
      <c r="D355" s="48"/>
    </row>
    <row r="356" spans="1:4" x14ac:dyDescent="0.2">
      <c r="A356" s="25"/>
      <c r="C356" s="26"/>
      <c r="D356" s="48"/>
    </row>
    <row r="357" spans="1:4" s="7" customFormat="1" x14ac:dyDescent="0.2">
      <c r="A357" s="25"/>
      <c r="B357" s="25"/>
      <c r="C357" s="26"/>
      <c r="D357" s="48"/>
    </row>
    <row r="358" spans="1:4" s="7" customFormat="1" x14ac:dyDescent="0.2">
      <c r="A358" s="25"/>
      <c r="B358" s="25"/>
      <c r="C358" s="26"/>
      <c r="D358" s="48"/>
    </row>
    <row r="359" spans="1:4" s="7" customFormat="1" x14ac:dyDescent="0.2">
      <c r="A359" s="25"/>
      <c r="B359" s="25"/>
      <c r="C359" s="26"/>
      <c r="D359" s="48"/>
    </row>
    <row r="360" spans="1:4" ht="12.75" customHeight="1" x14ac:dyDescent="0.2">
      <c r="A360" s="25"/>
      <c r="C360" s="26"/>
      <c r="D360" s="48"/>
    </row>
    <row r="361" spans="1:4" s="7" customFormat="1" x14ac:dyDescent="0.2">
      <c r="A361" s="25"/>
      <c r="B361" s="25"/>
      <c r="C361" s="26"/>
      <c r="D361" s="48"/>
    </row>
    <row r="362" spans="1:4" s="7" customFormat="1" x14ac:dyDescent="0.2">
      <c r="A362" s="25"/>
      <c r="B362" s="25"/>
      <c r="C362" s="26"/>
      <c r="D362" s="48"/>
    </row>
    <row r="363" spans="1:4" s="7" customFormat="1" x14ac:dyDescent="0.2">
      <c r="A363" s="25"/>
      <c r="B363" s="25"/>
      <c r="C363" s="26"/>
      <c r="D363" s="48"/>
    </row>
    <row r="364" spans="1:4" s="7" customFormat="1" x14ac:dyDescent="0.2">
      <c r="A364" s="25"/>
      <c r="B364" s="25"/>
      <c r="C364" s="26"/>
      <c r="D364" s="48"/>
    </row>
    <row r="365" spans="1:4" s="7" customFormat="1" x14ac:dyDescent="0.2">
      <c r="A365" s="25"/>
      <c r="B365" s="25"/>
      <c r="C365" s="26"/>
      <c r="D365" s="48"/>
    </row>
    <row r="366" spans="1:4" s="7" customFormat="1" x14ac:dyDescent="0.2">
      <c r="A366" s="25"/>
      <c r="B366" s="25"/>
      <c r="C366" s="26"/>
      <c r="D366" s="48"/>
    </row>
    <row r="367" spans="1:4" x14ac:dyDescent="0.2">
      <c r="A367" s="25"/>
      <c r="C367" s="26"/>
      <c r="D367" s="48"/>
    </row>
    <row r="368" spans="1:4" x14ac:dyDescent="0.2">
      <c r="A368" s="25"/>
      <c r="C368" s="26"/>
      <c r="D368" s="48"/>
    </row>
    <row r="369" spans="1:4" x14ac:dyDescent="0.2">
      <c r="A369" s="25"/>
      <c r="C369" s="26"/>
      <c r="D369" s="48"/>
    </row>
    <row r="370" spans="1:4" ht="14.25" customHeight="1" x14ac:dyDescent="0.2">
      <c r="A370" s="25"/>
      <c r="C370" s="26"/>
      <c r="D370" s="48"/>
    </row>
    <row r="371" spans="1:4" x14ac:dyDescent="0.2">
      <c r="A371" s="25"/>
      <c r="C371" s="26"/>
      <c r="D371" s="48"/>
    </row>
    <row r="372" spans="1:4" x14ac:dyDescent="0.2">
      <c r="A372" s="25"/>
      <c r="C372" s="26"/>
      <c r="D372" s="48"/>
    </row>
    <row r="373" spans="1:4" x14ac:dyDescent="0.2">
      <c r="A373" s="25"/>
      <c r="C373" s="26"/>
      <c r="D373" s="48"/>
    </row>
    <row r="374" spans="1:4" x14ac:dyDescent="0.2">
      <c r="A374" s="25"/>
      <c r="C374" s="26"/>
      <c r="D374" s="48"/>
    </row>
    <row r="375" spans="1:4" x14ac:dyDescent="0.2">
      <c r="A375" s="25"/>
      <c r="C375" s="26"/>
      <c r="D375" s="48"/>
    </row>
    <row r="376" spans="1:4" x14ac:dyDescent="0.2">
      <c r="A376" s="25"/>
      <c r="C376" s="26"/>
      <c r="D376" s="48"/>
    </row>
    <row r="377" spans="1:4" x14ac:dyDescent="0.2">
      <c r="A377" s="25"/>
      <c r="C377" s="26"/>
      <c r="D377" s="48"/>
    </row>
    <row r="378" spans="1:4" x14ac:dyDescent="0.2">
      <c r="A378" s="25"/>
      <c r="C378" s="26"/>
      <c r="D378" s="48"/>
    </row>
    <row r="379" spans="1:4" x14ac:dyDescent="0.2">
      <c r="A379" s="25"/>
      <c r="C379" s="26"/>
      <c r="D379" s="48"/>
    </row>
    <row r="380" spans="1:4" x14ac:dyDescent="0.2">
      <c r="A380" s="25"/>
      <c r="C380" s="26"/>
      <c r="D380" s="48"/>
    </row>
    <row r="381" spans="1:4" x14ac:dyDescent="0.2">
      <c r="A381" s="25"/>
      <c r="C381" s="26"/>
      <c r="D381" s="48"/>
    </row>
    <row r="382" spans="1:4" x14ac:dyDescent="0.2">
      <c r="A382" s="25"/>
      <c r="C382" s="26"/>
      <c r="D382" s="48"/>
    </row>
    <row r="383" spans="1:4" x14ac:dyDescent="0.2">
      <c r="A383" s="25"/>
      <c r="C383" s="26"/>
      <c r="D383" s="48"/>
    </row>
    <row r="384" spans="1:4" x14ac:dyDescent="0.2">
      <c r="A384" s="25"/>
      <c r="C384" s="26"/>
      <c r="D384" s="48"/>
    </row>
    <row r="385" spans="1:4" x14ac:dyDescent="0.2">
      <c r="A385" s="25"/>
      <c r="C385" s="26"/>
      <c r="D385" s="48"/>
    </row>
    <row r="386" spans="1:4" x14ac:dyDescent="0.2">
      <c r="A386" s="25"/>
      <c r="C386" s="26"/>
      <c r="D386" s="48"/>
    </row>
    <row r="387" spans="1:4" x14ac:dyDescent="0.2">
      <c r="A387" s="25"/>
      <c r="C387" s="26"/>
      <c r="D387" s="48"/>
    </row>
    <row r="388" spans="1:4" x14ac:dyDescent="0.2">
      <c r="A388" s="25"/>
      <c r="C388" s="26"/>
      <c r="D388" s="48"/>
    </row>
    <row r="389" spans="1:4" x14ac:dyDescent="0.2">
      <c r="A389" s="25"/>
      <c r="C389" s="26"/>
      <c r="D389" s="48"/>
    </row>
    <row r="390" spans="1:4" x14ac:dyDescent="0.2">
      <c r="A390" s="25"/>
      <c r="C390" s="26"/>
      <c r="D390" s="48"/>
    </row>
    <row r="391" spans="1:4" x14ac:dyDescent="0.2">
      <c r="A391" s="25"/>
      <c r="C391" s="26"/>
      <c r="D391" s="48"/>
    </row>
    <row r="392" spans="1:4" x14ac:dyDescent="0.2">
      <c r="A392" s="25"/>
      <c r="C392" s="26"/>
      <c r="D392" s="48"/>
    </row>
    <row r="393" spans="1:4" x14ac:dyDescent="0.2">
      <c r="A393" s="25"/>
      <c r="C393" s="26"/>
      <c r="D393" s="48"/>
    </row>
    <row r="394" spans="1:4" x14ac:dyDescent="0.2">
      <c r="A394" s="25"/>
      <c r="C394" s="26"/>
      <c r="D394" s="48"/>
    </row>
    <row r="395" spans="1:4" x14ac:dyDescent="0.2">
      <c r="A395" s="25"/>
      <c r="C395" s="26"/>
      <c r="D395" s="48"/>
    </row>
    <row r="396" spans="1:4" x14ac:dyDescent="0.2">
      <c r="A396" s="25"/>
      <c r="C396" s="26"/>
      <c r="D396" s="48"/>
    </row>
    <row r="397" spans="1:4" x14ac:dyDescent="0.2">
      <c r="A397" s="25"/>
      <c r="C397" s="26"/>
      <c r="D397" s="48"/>
    </row>
    <row r="398" spans="1:4" x14ac:dyDescent="0.2">
      <c r="A398" s="25"/>
      <c r="C398" s="26"/>
      <c r="D398" s="48"/>
    </row>
    <row r="399" spans="1:4" x14ac:dyDescent="0.2">
      <c r="A399" s="25"/>
      <c r="C399" s="26"/>
      <c r="D399" s="48"/>
    </row>
    <row r="400" spans="1:4" x14ac:dyDescent="0.2">
      <c r="A400" s="25"/>
      <c r="C400" s="26"/>
      <c r="D400" s="48"/>
    </row>
    <row r="401" spans="1:4" x14ac:dyDescent="0.2">
      <c r="A401" s="25"/>
      <c r="C401" s="26"/>
      <c r="D401" s="48"/>
    </row>
    <row r="402" spans="1:4" x14ac:dyDescent="0.2">
      <c r="A402" s="25"/>
      <c r="C402" s="26"/>
      <c r="D402" s="48"/>
    </row>
    <row r="403" spans="1:4" s="14" customFormat="1" x14ac:dyDescent="0.2">
      <c r="A403" s="25"/>
      <c r="B403" s="25"/>
      <c r="C403" s="26"/>
      <c r="D403" s="48"/>
    </row>
    <row r="404" spans="1:4" s="14" customFormat="1" x14ac:dyDescent="0.2">
      <c r="A404" s="25"/>
      <c r="B404" s="25"/>
      <c r="C404" s="26"/>
      <c r="D404" s="48"/>
    </row>
    <row r="405" spans="1:4" s="14" customFormat="1" x14ac:dyDescent="0.2">
      <c r="A405" s="25"/>
      <c r="B405" s="25"/>
      <c r="C405" s="26"/>
      <c r="D405" s="48"/>
    </row>
    <row r="406" spans="1:4" s="14" customFormat="1" x14ac:dyDescent="0.2">
      <c r="A406" s="25"/>
      <c r="B406" s="25"/>
      <c r="C406" s="26"/>
      <c r="D406" s="48"/>
    </row>
    <row r="407" spans="1:4" s="14" customFormat="1" x14ac:dyDescent="0.2">
      <c r="A407" s="25"/>
      <c r="B407" s="25"/>
      <c r="C407" s="26"/>
      <c r="D407" s="48"/>
    </row>
    <row r="408" spans="1:4" s="14" customFormat="1" x14ac:dyDescent="0.2">
      <c r="A408" s="25"/>
      <c r="B408" s="25"/>
      <c r="C408" s="26"/>
      <c r="D408" s="48"/>
    </row>
    <row r="409" spans="1:4" s="14" customFormat="1" x14ac:dyDescent="0.2">
      <c r="A409" s="25"/>
      <c r="B409" s="25"/>
      <c r="C409" s="26"/>
      <c r="D409" s="48"/>
    </row>
    <row r="410" spans="1:4" s="14" customFormat="1" x14ac:dyDescent="0.2">
      <c r="A410" s="25"/>
      <c r="B410" s="25"/>
      <c r="C410" s="26"/>
      <c r="D410" s="48"/>
    </row>
    <row r="411" spans="1:4" s="14" customFormat="1" x14ac:dyDescent="0.2">
      <c r="A411" s="25"/>
      <c r="B411" s="25"/>
      <c r="C411" s="26"/>
      <c r="D411" s="48"/>
    </row>
    <row r="412" spans="1:4" s="14" customFormat="1" x14ac:dyDescent="0.2">
      <c r="A412" s="25"/>
      <c r="B412" s="25"/>
      <c r="C412" s="26"/>
      <c r="D412" s="48"/>
    </row>
    <row r="413" spans="1:4" s="14" customFormat="1" x14ac:dyDescent="0.2">
      <c r="A413" s="25"/>
      <c r="B413" s="25"/>
      <c r="C413" s="26"/>
      <c r="D413" s="48"/>
    </row>
    <row r="414" spans="1:4" s="14" customFormat="1" x14ac:dyDescent="0.2">
      <c r="A414" s="25"/>
      <c r="B414" s="25"/>
      <c r="C414" s="26"/>
      <c r="D414" s="48"/>
    </row>
    <row r="415" spans="1:4" s="14" customFormat="1" x14ac:dyDescent="0.2">
      <c r="A415" s="25"/>
      <c r="B415" s="25"/>
      <c r="C415" s="26"/>
      <c r="D415" s="48"/>
    </row>
    <row r="416" spans="1:4" s="14" customFormat="1" x14ac:dyDescent="0.2">
      <c r="A416" s="25"/>
      <c r="B416" s="25"/>
      <c r="C416" s="26"/>
      <c r="D416" s="48"/>
    </row>
    <row r="417" spans="1:4" s="14" customFormat="1" x14ac:dyDescent="0.2">
      <c r="A417" s="25"/>
      <c r="B417" s="25"/>
      <c r="C417" s="26"/>
      <c r="D417" s="48"/>
    </row>
    <row r="418" spans="1:4" s="14" customFormat="1" x14ac:dyDescent="0.2">
      <c r="A418" s="25"/>
      <c r="B418" s="25"/>
      <c r="C418" s="26"/>
      <c r="D418" s="48"/>
    </row>
    <row r="419" spans="1:4" s="14" customFormat="1" x14ac:dyDescent="0.2">
      <c r="A419" s="25"/>
      <c r="B419" s="25"/>
      <c r="C419" s="26"/>
      <c r="D419" s="48"/>
    </row>
    <row r="420" spans="1:4" s="14" customFormat="1" x14ac:dyDescent="0.2">
      <c r="A420" s="25"/>
      <c r="B420" s="25"/>
      <c r="C420" s="26"/>
      <c r="D420" s="48"/>
    </row>
    <row r="421" spans="1:4" s="14" customFormat="1" x14ac:dyDescent="0.2">
      <c r="A421" s="25"/>
      <c r="B421" s="25"/>
      <c r="C421" s="26"/>
      <c r="D421" s="48"/>
    </row>
    <row r="422" spans="1:4" s="14" customFormat="1" x14ac:dyDescent="0.2">
      <c r="A422" s="25"/>
      <c r="B422" s="25"/>
      <c r="C422" s="26"/>
      <c r="D422" s="48"/>
    </row>
    <row r="423" spans="1:4" s="14" customFormat="1" x14ac:dyDescent="0.2">
      <c r="A423" s="25"/>
      <c r="B423" s="25"/>
      <c r="C423" s="26"/>
      <c r="D423" s="48"/>
    </row>
    <row r="424" spans="1:4" s="14" customFormat="1" x14ac:dyDescent="0.2">
      <c r="A424" s="25"/>
      <c r="B424" s="25"/>
      <c r="C424" s="26"/>
      <c r="D424" s="48"/>
    </row>
    <row r="425" spans="1:4" s="14" customFormat="1" x14ac:dyDescent="0.2">
      <c r="A425" s="25"/>
      <c r="B425" s="25"/>
      <c r="C425" s="26"/>
      <c r="D425" s="48"/>
    </row>
    <row r="426" spans="1:4" s="14" customFormat="1" x14ac:dyDescent="0.2">
      <c r="A426" s="25"/>
      <c r="B426" s="25"/>
      <c r="C426" s="26"/>
      <c r="D426" s="48"/>
    </row>
    <row r="427" spans="1:4" s="14" customFormat="1" x14ac:dyDescent="0.2">
      <c r="A427" s="25"/>
      <c r="B427" s="25"/>
      <c r="C427" s="26"/>
      <c r="D427" s="48"/>
    </row>
    <row r="428" spans="1:4" s="14" customFormat="1" x14ac:dyDescent="0.2">
      <c r="A428" s="25"/>
      <c r="B428" s="25"/>
      <c r="C428" s="26"/>
      <c r="D428" s="48"/>
    </row>
    <row r="429" spans="1:4" s="14" customFormat="1" x14ac:dyDescent="0.2">
      <c r="A429" s="25"/>
      <c r="B429" s="25"/>
      <c r="C429" s="26"/>
      <c r="D429" s="48"/>
    </row>
    <row r="430" spans="1:4" s="14" customFormat="1" x14ac:dyDescent="0.2">
      <c r="A430" s="25"/>
      <c r="B430" s="25"/>
      <c r="C430" s="26"/>
      <c r="D430" s="48"/>
    </row>
    <row r="431" spans="1:4" s="14" customFormat="1" ht="18" customHeight="1" x14ac:dyDescent="0.2">
      <c r="A431" s="25"/>
      <c r="B431" s="25"/>
      <c r="C431" s="26"/>
      <c r="D431" s="48"/>
    </row>
    <row r="432" spans="1:4" x14ac:dyDescent="0.2">
      <c r="A432" s="25"/>
      <c r="C432" s="26"/>
      <c r="D432" s="48"/>
    </row>
    <row r="433" spans="1:4" s="14" customFormat="1" x14ac:dyDescent="0.2">
      <c r="A433" s="25"/>
      <c r="B433" s="25"/>
      <c r="C433" s="26"/>
      <c r="D433" s="48"/>
    </row>
    <row r="434" spans="1:4" s="14" customFormat="1" x14ac:dyDescent="0.2">
      <c r="A434" s="25"/>
      <c r="B434" s="25"/>
      <c r="C434" s="26"/>
      <c r="D434" s="48"/>
    </row>
    <row r="435" spans="1:4" s="14" customFormat="1" x14ac:dyDescent="0.2">
      <c r="A435" s="25"/>
      <c r="B435" s="25"/>
      <c r="C435" s="26"/>
      <c r="D435" s="48"/>
    </row>
    <row r="436" spans="1:4" s="14" customFormat="1" ht="18" customHeight="1" x14ac:dyDescent="0.2">
      <c r="A436" s="25"/>
      <c r="B436" s="25"/>
      <c r="C436" s="26"/>
      <c r="D436" s="48"/>
    </row>
    <row r="437" spans="1:4" x14ac:dyDescent="0.2">
      <c r="A437" s="25"/>
      <c r="C437" s="26"/>
      <c r="D437" s="48"/>
    </row>
    <row r="438" spans="1:4" ht="14.25" customHeight="1" x14ac:dyDescent="0.2">
      <c r="A438" s="25"/>
      <c r="C438" s="26"/>
      <c r="D438" s="48"/>
    </row>
    <row r="439" spans="1:4" ht="14.25" customHeight="1" x14ac:dyDescent="0.2">
      <c r="A439" s="25"/>
      <c r="C439" s="26"/>
      <c r="D439" s="48"/>
    </row>
    <row r="440" spans="1:4" ht="14.25" customHeight="1" x14ac:dyDescent="0.2">
      <c r="A440" s="25"/>
      <c r="C440" s="26"/>
      <c r="D440" s="48"/>
    </row>
    <row r="441" spans="1:4" x14ac:dyDescent="0.2">
      <c r="A441" s="25"/>
      <c r="C441" s="26"/>
      <c r="D441" s="48"/>
    </row>
    <row r="442" spans="1:4" ht="14.25" customHeight="1" x14ac:dyDescent="0.2">
      <c r="A442" s="25"/>
      <c r="C442" s="26"/>
      <c r="D442" s="48"/>
    </row>
    <row r="443" spans="1:4" x14ac:dyDescent="0.2">
      <c r="A443" s="25"/>
      <c r="C443" s="26"/>
      <c r="D443" s="48"/>
    </row>
    <row r="444" spans="1:4" ht="14.25" customHeight="1" x14ac:dyDescent="0.2">
      <c r="A444" s="25"/>
      <c r="C444" s="26"/>
      <c r="D444" s="48"/>
    </row>
    <row r="445" spans="1:4" x14ac:dyDescent="0.2">
      <c r="A445" s="25"/>
      <c r="C445" s="26"/>
      <c r="D445" s="48"/>
    </row>
    <row r="446" spans="1:4" s="14" customFormat="1" ht="30" customHeight="1" x14ac:dyDescent="0.2">
      <c r="A446" s="25"/>
      <c r="B446" s="25"/>
      <c r="C446" s="26"/>
      <c r="D446" s="48"/>
    </row>
    <row r="447" spans="1:4" s="14" customFormat="1" x14ac:dyDescent="0.2">
      <c r="A447" s="25"/>
      <c r="B447" s="25"/>
      <c r="C447" s="26"/>
      <c r="D447" s="48"/>
    </row>
    <row r="448" spans="1:4" s="14" customFormat="1" x14ac:dyDescent="0.2">
      <c r="A448" s="25"/>
      <c r="B448" s="25"/>
      <c r="C448" s="26"/>
      <c r="D448" s="48"/>
    </row>
    <row r="449" spans="1:4" s="14" customFormat="1" x14ac:dyDescent="0.2">
      <c r="A449" s="25"/>
      <c r="B449" s="25"/>
      <c r="C449" s="26"/>
      <c r="D449" s="48"/>
    </row>
    <row r="450" spans="1:4" s="14" customFormat="1" x14ac:dyDescent="0.2">
      <c r="A450" s="25"/>
      <c r="B450" s="25"/>
      <c r="C450" s="26"/>
      <c r="D450" s="48"/>
    </row>
    <row r="451" spans="1:4" s="14" customFormat="1" x14ac:dyDescent="0.2">
      <c r="A451" s="25"/>
      <c r="B451" s="25"/>
      <c r="C451" s="26"/>
      <c r="D451" s="48"/>
    </row>
    <row r="452" spans="1:4" s="14" customFormat="1" x14ac:dyDescent="0.2">
      <c r="A452" s="25"/>
      <c r="B452" s="25"/>
      <c r="C452" s="26"/>
      <c r="D452" s="48"/>
    </row>
    <row r="453" spans="1:4" s="14" customFormat="1" x14ac:dyDescent="0.2">
      <c r="A453" s="25"/>
      <c r="B453" s="25"/>
      <c r="C453" s="26"/>
      <c r="D453" s="48"/>
    </row>
    <row r="454" spans="1:4" s="14" customFormat="1" x14ac:dyDescent="0.2">
      <c r="A454" s="25"/>
      <c r="B454" s="25"/>
      <c r="C454" s="26"/>
      <c r="D454" s="48"/>
    </row>
    <row r="455" spans="1:4" s="14" customFormat="1" x14ac:dyDescent="0.2">
      <c r="A455" s="25"/>
      <c r="B455" s="25"/>
      <c r="C455" s="26"/>
      <c r="D455" s="48"/>
    </row>
    <row r="456" spans="1:4" s="14" customFormat="1" x14ac:dyDescent="0.2">
      <c r="A456" s="25"/>
      <c r="B456" s="25"/>
      <c r="C456" s="26"/>
      <c r="D456" s="48"/>
    </row>
    <row r="457" spans="1:4" s="14" customFormat="1" x14ac:dyDescent="0.2">
      <c r="A457" s="25"/>
      <c r="B457" s="25"/>
      <c r="C457" s="26"/>
      <c r="D457" s="48"/>
    </row>
    <row r="458" spans="1:4" s="14" customFormat="1" x14ac:dyDescent="0.2">
      <c r="A458" s="25"/>
      <c r="B458" s="25"/>
      <c r="C458" s="26"/>
      <c r="D458" s="48"/>
    </row>
    <row r="459" spans="1:4" s="14" customFormat="1" x14ac:dyDescent="0.2">
      <c r="A459" s="25"/>
      <c r="B459" s="25"/>
      <c r="C459" s="26"/>
      <c r="D459" s="48"/>
    </row>
    <row r="460" spans="1:4" s="14" customFormat="1" x14ac:dyDescent="0.2">
      <c r="A460" s="25"/>
      <c r="B460" s="25"/>
      <c r="C460" s="26"/>
      <c r="D460" s="48"/>
    </row>
    <row r="461" spans="1:4" x14ac:dyDescent="0.2">
      <c r="A461" s="25"/>
      <c r="C461" s="26"/>
      <c r="D461" s="48"/>
    </row>
    <row r="462" spans="1:4" x14ac:dyDescent="0.2">
      <c r="A462" s="25"/>
      <c r="C462" s="26"/>
      <c r="D462" s="48"/>
    </row>
    <row r="463" spans="1:4" ht="18" customHeight="1" x14ac:dyDescent="0.2">
      <c r="A463" s="25"/>
      <c r="C463" s="26"/>
      <c r="D463" s="48"/>
    </row>
    <row r="464" spans="1:4" ht="20.25" customHeight="1" x14ac:dyDescent="0.2">
      <c r="A464" s="25"/>
      <c r="C464" s="26"/>
      <c r="D464" s="48"/>
    </row>
    <row r="465" spans="1:4" x14ac:dyDescent="0.2">
      <c r="A465" s="25"/>
      <c r="C465" s="26"/>
      <c r="D465" s="48"/>
    </row>
    <row r="466" spans="1:4" x14ac:dyDescent="0.2">
      <c r="A466" s="25"/>
      <c r="C466" s="26"/>
      <c r="D466" s="48"/>
    </row>
    <row r="467" spans="1:4" x14ac:dyDescent="0.2">
      <c r="A467" s="25"/>
      <c r="C467" s="26"/>
      <c r="D467" s="48"/>
    </row>
    <row r="468" spans="1:4" x14ac:dyDescent="0.2">
      <c r="A468" s="25"/>
      <c r="C468" s="26"/>
      <c r="D468" s="48"/>
    </row>
    <row r="469" spans="1:4" x14ac:dyDescent="0.2">
      <c r="A469" s="25"/>
      <c r="C469" s="26"/>
      <c r="D469" s="48"/>
    </row>
    <row r="470" spans="1:4" x14ac:dyDescent="0.2">
      <c r="A470" s="25"/>
      <c r="C470" s="26"/>
      <c r="D470" s="48"/>
    </row>
    <row r="471" spans="1:4" x14ac:dyDescent="0.2">
      <c r="A471" s="25"/>
      <c r="C471" s="26"/>
      <c r="D471" s="48"/>
    </row>
    <row r="472" spans="1:4" x14ac:dyDescent="0.2">
      <c r="A472" s="25"/>
      <c r="C472" s="26"/>
      <c r="D472" s="48"/>
    </row>
    <row r="473" spans="1:4" x14ac:dyDescent="0.2">
      <c r="A473" s="25"/>
      <c r="C473" s="26"/>
      <c r="D473" s="48"/>
    </row>
    <row r="474" spans="1:4" x14ac:dyDescent="0.2">
      <c r="A474" s="25"/>
      <c r="C474" s="26"/>
      <c r="D474" s="48"/>
    </row>
    <row r="475" spans="1:4" x14ac:dyDescent="0.2">
      <c r="A475" s="25"/>
      <c r="C475" s="26"/>
      <c r="D475" s="48"/>
    </row>
    <row r="476" spans="1:4" x14ac:dyDescent="0.2">
      <c r="A476" s="25"/>
      <c r="C476" s="26"/>
      <c r="D476" s="48"/>
    </row>
    <row r="477" spans="1:4" x14ac:dyDescent="0.2">
      <c r="A477" s="25"/>
      <c r="C477" s="26"/>
      <c r="D477" s="48"/>
    </row>
    <row r="478" spans="1:4" x14ac:dyDescent="0.2">
      <c r="A478" s="25"/>
      <c r="C478" s="26"/>
      <c r="D478" s="48"/>
    </row>
    <row r="479" spans="1:4" x14ac:dyDescent="0.2">
      <c r="A479" s="25"/>
      <c r="C479" s="26"/>
      <c r="D479" s="48"/>
    </row>
    <row r="480" spans="1:4" x14ac:dyDescent="0.2">
      <c r="A480" s="25"/>
      <c r="C480" s="26"/>
      <c r="D480" s="48"/>
    </row>
    <row r="481" spans="1:4" x14ac:dyDescent="0.2">
      <c r="A481" s="25"/>
      <c r="C481" s="26"/>
      <c r="D481" s="48"/>
    </row>
    <row r="482" spans="1:4" x14ac:dyDescent="0.2">
      <c r="A482" s="25"/>
      <c r="C482" s="26"/>
      <c r="D482" s="48"/>
    </row>
    <row r="483" spans="1:4" x14ac:dyDescent="0.2">
      <c r="A483" s="25"/>
      <c r="C483" s="26"/>
      <c r="D483" s="48"/>
    </row>
    <row r="484" spans="1:4" x14ac:dyDescent="0.2">
      <c r="A484" s="25"/>
      <c r="C484" s="26"/>
      <c r="D484" s="48"/>
    </row>
    <row r="485" spans="1:4" x14ac:dyDescent="0.2">
      <c r="A485" s="25"/>
      <c r="C485" s="26"/>
      <c r="D485" s="48"/>
    </row>
    <row r="486" spans="1:4" x14ac:dyDescent="0.2">
      <c r="A486" s="25"/>
      <c r="C486" s="26"/>
      <c r="D486" s="48"/>
    </row>
    <row r="487" spans="1:4" x14ac:dyDescent="0.2">
      <c r="A487" s="25"/>
      <c r="C487" s="26"/>
      <c r="D487" s="48"/>
    </row>
    <row r="488" spans="1:4" x14ac:dyDescent="0.2">
      <c r="A488" s="25"/>
      <c r="C488" s="26"/>
      <c r="D488" s="48"/>
    </row>
    <row r="489" spans="1:4" x14ac:dyDescent="0.2">
      <c r="A489" s="25"/>
      <c r="C489" s="26"/>
      <c r="D489" s="48"/>
    </row>
    <row r="490" spans="1:4" x14ac:dyDescent="0.2">
      <c r="A490" s="25"/>
      <c r="C490" s="26"/>
      <c r="D490" s="48"/>
    </row>
    <row r="491" spans="1:4" x14ac:dyDescent="0.2">
      <c r="A491" s="25"/>
      <c r="C491" s="26"/>
      <c r="D491" s="48"/>
    </row>
    <row r="492" spans="1:4" x14ac:dyDescent="0.2">
      <c r="A492" s="25"/>
      <c r="C492" s="26"/>
      <c r="D492" s="48"/>
    </row>
    <row r="493" spans="1:4" x14ac:dyDescent="0.2">
      <c r="A493" s="25"/>
      <c r="C493" s="26"/>
      <c r="D493" s="48"/>
    </row>
    <row r="494" spans="1:4" x14ac:dyDescent="0.2">
      <c r="A494" s="25"/>
      <c r="C494" s="26"/>
      <c r="D494" s="48"/>
    </row>
    <row r="495" spans="1:4" x14ac:dyDescent="0.2">
      <c r="A495" s="25"/>
      <c r="C495" s="26"/>
      <c r="D495" s="48"/>
    </row>
    <row r="496" spans="1:4" x14ac:dyDescent="0.2">
      <c r="A496" s="25"/>
      <c r="C496" s="26"/>
      <c r="D496" s="48"/>
    </row>
    <row r="497" spans="1:4" x14ac:dyDescent="0.2">
      <c r="A497" s="25"/>
      <c r="C497" s="26"/>
      <c r="D497" s="48"/>
    </row>
    <row r="498" spans="1:4" x14ac:dyDescent="0.2">
      <c r="A498" s="25"/>
      <c r="C498" s="26"/>
      <c r="D498" s="48"/>
    </row>
    <row r="499" spans="1:4" x14ac:dyDescent="0.2">
      <c r="A499" s="25"/>
      <c r="C499" s="26"/>
      <c r="D499" s="48"/>
    </row>
    <row r="500" spans="1:4" x14ac:dyDescent="0.2">
      <c r="A500" s="25"/>
      <c r="C500" s="26"/>
      <c r="D500" s="48"/>
    </row>
    <row r="501" spans="1:4" x14ac:dyDescent="0.2">
      <c r="A501" s="25"/>
      <c r="C501" s="26"/>
      <c r="D501" s="48"/>
    </row>
    <row r="502" spans="1:4" x14ac:dyDescent="0.2">
      <c r="A502" s="25"/>
      <c r="C502" s="26"/>
      <c r="D502" s="48"/>
    </row>
    <row r="503" spans="1:4" x14ac:dyDescent="0.2">
      <c r="A503" s="25"/>
      <c r="C503" s="26"/>
      <c r="D503" s="48"/>
    </row>
    <row r="504" spans="1:4" x14ac:dyDescent="0.2">
      <c r="A504" s="25"/>
      <c r="C504" s="26"/>
      <c r="D504" s="48"/>
    </row>
    <row r="505" spans="1:4" x14ac:dyDescent="0.2">
      <c r="A505" s="25"/>
      <c r="C505" s="26"/>
      <c r="D505" s="48"/>
    </row>
    <row r="506" spans="1:4" x14ac:dyDescent="0.2">
      <c r="A506" s="25"/>
      <c r="C506" s="26"/>
      <c r="D506" s="48"/>
    </row>
    <row r="507" spans="1:4" x14ac:dyDescent="0.2">
      <c r="A507" s="25"/>
      <c r="C507" s="26"/>
      <c r="D507" s="48"/>
    </row>
    <row r="508" spans="1:4" x14ac:dyDescent="0.2">
      <c r="A508" s="25"/>
      <c r="C508" s="26"/>
      <c r="D508" s="48"/>
    </row>
    <row r="509" spans="1:4" x14ac:dyDescent="0.2">
      <c r="A509" s="25"/>
      <c r="C509" s="26"/>
      <c r="D509" s="48"/>
    </row>
    <row r="510" spans="1:4" x14ac:dyDescent="0.2">
      <c r="A510" s="25"/>
      <c r="C510" s="26"/>
      <c r="D510" s="48"/>
    </row>
    <row r="511" spans="1:4" x14ac:dyDescent="0.2">
      <c r="A511" s="25"/>
      <c r="C511" s="26"/>
      <c r="D511" s="48"/>
    </row>
    <row r="512" spans="1:4" x14ac:dyDescent="0.2">
      <c r="A512" s="25"/>
      <c r="C512" s="26"/>
      <c r="D512" s="48"/>
    </row>
    <row r="513" spans="1:4" x14ac:dyDescent="0.2">
      <c r="A513" s="25"/>
      <c r="C513" s="26"/>
      <c r="D513" s="48"/>
    </row>
    <row r="514" spans="1:4" x14ac:dyDescent="0.2">
      <c r="A514" s="25"/>
      <c r="C514" s="26"/>
      <c r="D514" s="48"/>
    </row>
    <row r="515" spans="1:4" x14ac:dyDescent="0.2">
      <c r="A515" s="25"/>
      <c r="C515" s="26"/>
      <c r="D515" s="48"/>
    </row>
    <row r="516" spans="1:4" x14ac:dyDescent="0.2">
      <c r="A516" s="25"/>
      <c r="C516" s="26"/>
      <c r="D516" s="48"/>
    </row>
    <row r="517" spans="1:4" x14ac:dyDescent="0.2">
      <c r="A517" s="25"/>
      <c r="C517" s="26"/>
      <c r="D517" s="48"/>
    </row>
    <row r="518" spans="1:4" x14ac:dyDescent="0.2">
      <c r="A518" s="25"/>
      <c r="C518" s="26"/>
      <c r="D518" s="48"/>
    </row>
    <row r="519" spans="1:4" x14ac:dyDescent="0.2">
      <c r="A519" s="25"/>
      <c r="C519" s="26"/>
      <c r="D519" s="48"/>
    </row>
    <row r="520" spans="1:4" x14ac:dyDescent="0.2">
      <c r="A520" s="25"/>
      <c r="C520" s="26"/>
      <c r="D520" s="48"/>
    </row>
    <row r="521" spans="1:4" x14ac:dyDescent="0.2">
      <c r="A521" s="25"/>
      <c r="C521" s="26"/>
      <c r="D521" s="48"/>
    </row>
    <row r="522" spans="1:4" x14ac:dyDescent="0.2">
      <c r="A522" s="25"/>
      <c r="C522" s="26"/>
      <c r="D522" s="48"/>
    </row>
    <row r="523" spans="1:4" x14ac:dyDescent="0.2">
      <c r="A523" s="25"/>
      <c r="C523" s="26"/>
      <c r="D523" s="48"/>
    </row>
    <row r="524" spans="1:4" x14ac:dyDescent="0.2">
      <c r="A524" s="25"/>
      <c r="C524" s="26"/>
      <c r="D524" s="48"/>
    </row>
    <row r="525" spans="1:4" x14ac:dyDescent="0.2">
      <c r="A525" s="25"/>
      <c r="C525" s="26"/>
      <c r="D525" s="48"/>
    </row>
    <row r="526" spans="1:4" x14ac:dyDescent="0.2">
      <c r="A526" s="25"/>
      <c r="C526" s="26"/>
      <c r="D526" s="48"/>
    </row>
    <row r="527" spans="1:4" x14ac:dyDescent="0.2">
      <c r="A527" s="25"/>
      <c r="C527" s="26"/>
      <c r="D527" s="48"/>
    </row>
    <row r="528" spans="1:4" x14ac:dyDescent="0.2">
      <c r="A528" s="25"/>
      <c r="C528" s="26"/>
      <c r="D528" s="48"/>
    </row>
    <row r="529" spans="1:4" x14ac:dyDescent="0.2">
      <c r="A529" s="25"/>
      <c r="C529" s="26"/>
      <c r="D529" s="48"/>
    </row>
    <row r="530" spans="1:4" x14ac:dyDescent="0.2">
      <c r="A530" s="25"/>
      <c r="C530" s="26"/>
      <c r="D530" s="48"/>
    </row>
    <row r="531" spans="1:4" x14ac:dyDescent="0.2">
      <c r="A531" s="25"/>
      <c r="C531" s="26"/>
      <c r="D531" s="48"/>
    </row>
    <row r="532" spans="1:4" x14ac:dyDescent="0.2">
      <c r="A532" s="25"/>
      <c r="C532" s="26"/>
      <c r="D532" s="48"/>
    </row>
    <row r="533" spans="1:4" x14ac:dyDescent="0.2">
      <c r="A533" s="25"/>
      <c r="C533" s="26"/>
      <c r="D533" s="48"/>
    </row>
    <row r="534" spans="1:4" x14ac:dyDescent="0.2">
      <c r="A534" s="25"/>
      <c r="C534" s="26"/>
      <c r="D534" s="48"/>
    </row>
    <row r="535" spans="1:4" x14ac:dyDescent="0.2">
      <c r="A535" s="25"/>
      <c r="C535" s="26"/>
      <c r="D535" s="48"/>
    </row>
    <row r="536" spans="1:4" x14ac:dyDescent="0.2">
      <c r="A536" s="25"/>
      <c r="C536" s="26"/>
      <c r="D536" s="48"/>
    </row>
    <row r="537" spans="1:4" x14ac:dyDescent="0.2">
      <c r="A537" s="25"/>
      <c r="C537" s="26"/>
      <c r="D537" s="48"/>
    </row>
    <row r="538" spans="1:4" x14ac:dyDescent="0.2">
      <c r="A538" s="25"/>
      <c r="C538" s="26"/>
      <c r="D538" s="48"/>
    </row>
    <row r="539" spans="1:4" x14ac:dyDescent="0.2">
      <c r="A539" s="25"/>
      <c r="C539" s="26"/>
      <c r="D539" s="48"/>
    </row>
    <row r="540" spans="1:4" x14ac:dyDescent="0.2">
      <c r="A540" s="25"/>
      <c r="C540" s="26"/>
      <c r="D540" s="48"/>
    </row>
    <row r="541" spans="1:4" x14ac:dyDescent="0.2">
      <c r="A541" s="25"/>
      <c r="C541" s="26"/>
      <c r="D541" s="48"/>
    </row>
    <row r="542" spans="1:4" x14ac:dyDescent="0.2">
      <c r="A542" s="25"/>
      <c r="C542" s="26"/>
      <c r="D542" s="48"/>
    </row>
    <row r="543" spans="1:4" x14ac:dyDescent="0.2">
      <c r="A543" s="25"/>
      <c r="C543" s="26"/>
      <c r="D543" s="48"/>
    </row>
    <row r="544" spans="1:4" x14ac:dyDescent="0.2">
      <c r="A544" s="25"/>
      <c r="C544" s="26"/>
      <c r="D544" s="48"/>
    </row>
    <row r="545" spans="1:4" x14ac:dyDescent="0.2">
      <c r="A545" s="25"/>
      <c r="C545" s="26"/>
      <c r="D545" s="48"/>
    </row>
    <row r="546" spans="1:4" x14ac:dyDescent="0.2">
      <c r="A546" s="25"/>
      <c r="C546" s="26"/>
      <c r="D546" s="48"/>
    </row>
    <row r="547" spans="1:4" x14ac:dyDescent="0.2">
      <c r="A547" s="25"/>
      <c r="C547" s="26"/>
      <c r="D547" s="48"/>
    </row>
    <row r="548" spans="1:4" x14ac:dyDescent="0.2">
      <c r="A548" s="25"/>
      <c r="C548" s="26"/>
      <c r="D548" s="48"/>
    </row>
    <row r="549" spans="1:4" x14ac:dyDescent="0.2">
      <c r="A549" s="25"/>
      <c r="C549" s="26"/>
      <c r="D549" s="48"/>
    </row>
    <row r="550" spans="1:4" x14ac:dyDescent="0.2">
      <c r="A550" s="25"/>
      <c r="C550" s="26"/>
      <c r="D550" s="48"/>
    </row>
    <row r="551" spans="1:4" x14ac:dyDescent="0.2">
      <c r="A551" s="25"/>
      <c r="C551" s="26"/>
      <c r="D551" s="48"/>
    </row>
    <row r="552" spans="1:4" x14ac:dyDescent="0.2">
      <c r="A552" s="25"/>
      <c r="C552" s="26"/>
      <c r="D552" s="48"/>
    </row>
    <row r="553" spans="1:4" x14ac:dyDescent="0.2">
      <c r="A553" s="25"/>
      <c r="C553" s="26"/>
      <c r="D553" s="48"/>
    </row>
    <row r="554" spans="1:4" x14ac:dyDescent="0.2">
      <c r="A554" s="25"/>
      <c r="C554" s="26"/>
      <c r="D554" s="48"/>
    </row>
    <row r="555" spans="1:4" x14ac:dyDescent="0.2">
      <c r="A555" s="25"/>
      <c r="C555" s="26"/>
      <c r="D555" s="48"/>
    </row>
    <row r="556" spans="1:4" x14ac:dyDescent="0.2">
      <c r="A556" s="25"/>
      <c r="C556" s="26"/>
      <c r="D556" s="48"/>
    </row>
    <row r="557" spans="1:4" x14ac:dyDescent="0.2">
      <c r="A557" s="25"/>
      <c r="C557" s="26"/>
      <c r="D557" s="48"/>
    </row>
    <row r="558" spans="1:4" x14ac:dyDescent="0.2">
      <c r="A558" s="25"/>
      <c r="C558" s="26"/>
      <c r="D558" s="48"/>
    </row>
    <row r="559" spans="1:4" x14ac:dyDescent="0.2">
      <c r="A559" s="25"/>
      <c r="C559" s="26"/>
      <c r="D559" s="48"/>
    </row>
    <row r="560" spans="1:4" x14ac:dyDescent="0.2">
      <c r="A560" s="25"/>
      <c r="C560" s="26"/>
      <c r="D560" s="48"/>
    </row>
    <row r="561" spans="1:4" x14ac:dyDescent="0.2">
      <c r="A561" s="25"/>
      <c r="C561" s="26"/>
      <c r="D561" s="48"/>
    </row>
    <row r="562" spans="1:4" x14ac:dyDescent="0.2">
      <c r="A562" s="25"/>
      <c r="C562" s="26"/>
      <c r="D562" s="48"/>
    </row>
    <row r="563" spans="1:4" x14ac:dyDescent="0.2">
      <c r="A563" s="25"/>
      <c r="C563" s="26"/>
      <c r="D563" s="48"/>
    </row>
    <row r="564" spans="1:4" x14ac:dyDescent="0.2">
      <c r="A564" s="25"/>
      <c r="C564" s="26"/>
      <c r="D564" s="48"/>
    </row>
    <row r="565" spans="1:4" x14ac:dyDescent="0.2">
      <c r="A565" s="25"/>
      <c r="C565" s="26"/>
      <c r="D565" s="48"/>
    </row>
    <row r="566" spans="1:4" x14ac:dyDescent="0.2">
      <c r="A566" s="25"/>
      <c r="C566" s="26"/>
      <c r="D566" s="48"/>
    </row>
    <row r="567" spans="1:4" x14ac:dyDescent="0.2">
      <c r="A567" s="25"/>
      <c r="C567" s="26"/>
      <c r="D567" s="48"/>
    </row>
    <row r="568" spans="1:4" x14ac:dyDescent="0.2">
      <c r="A568" s="25"/>
      <c r="C568" s="26"/>
      <c r="D568" s="48"/>
    </row>
    <row r="569" spans="1:4" x14ac:dyDescent="0.2">
      <c r="A569" s="25"/>
      <c r="C569" s="26"/>
      <c r="D569" s="48"/>
    </row>
    <row r="570" spans="1:4" x14ac:dyDescent="0.2">
      <c r="A570" s="25"/>
      <c r="C570" s="26"/>
      <c r="D570" s="48"/>
    </row>
    <row r="571" spans="1:4" x14ac:dyDescent="0.2">
      <c r="A571" s="25"/>
      <c r="C571" s="26"/>
      <c r="D571" s="48"/>
    </row>
    <row r="572" spans="1:4" x14ac:dyDescent="0.2">
      <c r="A572" s="25"/>
      <c r="C572" s="26"/>
      <c r="D572" s="48"/>
    </row>
    <row r="573" spans="1:4" x14ac:dyDescent="0.2">
      <c r="A573" s="25"/>
      <c r="C573" s="26"/>
      <c r="D573" s="48"/>
    </row>
    <row r="574" spans="1:4" x14ac:dyDescent="0.2">
      <c r="A574" s="25"/>
      <c r="C574" s="26"/>
      <c r="D574" s="48"/>
    </row>
    <row r="575" spans="1:4" x14ac:dyDescent="0.2">
      <c r="A575" s="25"/>
      <c r="C575" s="26"/>
      <c r="D575" s="48"/>
    </row>
    <row r="576" spans="1:4" x14ac:dyDescent="0.2">
      <c r="A576" s="25"/>
      <c r="C576" s="26"/>
      <c r="D576" s="48"/>
    </row>
    <row r="577" spans="1:4" x14ac:dyDescent="0.2">
      <c r="A577" s="25"/>
      <c r="C577" s="26"/>
      <c r="D577" s="48"/>
    </row>
    <row r="578" spans="1:4" x14ac:dyDescent="0.2">
      <c r="A578" s="25"/>
      <c r="C578" s="26"/>
      <c r="D578" s="48"/>
    </row>
    <row r="579" spans="1:4" x14ac:dyDescent="0.2">
      <c r="A579" s="25"/>
      <c r="C579" s="26"/>
      <c r="D579" s="48"/>
    </row>
    <row r="580" spans="1:4" x14ac:dyDescent="0.2">
      <c r="A580" s="25"/>
      <c r="C580" s="26"/>
      <c r="D580" s="48"/>
    </row>
    <row r="581" spans="1:4" x14ac:dyDescent="0.2">
      <c r="A581" s="25"/>
      <c r="C581" s="26"/>
      <c r="D581" s="48"/>
    </row>
    <row r="582" spans="1:4" x14ac:dyDescent="0.2">
      <c r="A582" s="25"/>
      <c r="C582" s="26"/>
      <c r="D582" s="48"/>
    </row>
    <row r="583" spans="1:4" x14ac:dyDescent="0.2">
      <c r="A583" s="25"/>
      <c r="C583" s="26"/>
      <c r="D583" s="48"/>
    </row>
    <row r="584" spans="1:4" x14ac:dyDescent="0.2">
      <c r="A584" s="25"/>
      <c r="C584" s="26"/>
      <c r="D584" s="48"/>
    </row>
    <row r="585" spans="1:4" x14ac:dyDescent="0.2">
      <c r="A585" s="25"/>
      <c r="C585" s="26"/>
      <c r="D585" s="48"/>
    </row>
    <row r="586" spans="1:4" x14ac:dyDescent="0.2">
      <c r="A586" s="25"/>
      <c r="C586" s="26"/>
      <c r="D586" s="48"/>
    </row>
    <row r="587" spans="1:4" x14ac:dyDescent="0.2">
      <c r="A587" s="25"/>
      <c r="C587" s="26"/>
      <c r="D587" s="48"/>
    </row>
    <row r="588" spans="1:4" x14ac:dyDescent="0.2">
      <c r="A588" s="25"/>
      <c r="C588" s="26"/>
      <c r="D588" s="48"/>
    </row>
    <row r="589" spans="1:4" x14ac:dyDescent="0.2">
      <c r="A589" s="25"/>
      <c r="C589" s="26"/>
      <c r="D589" s="48"/>
    </row>
    <row r="590" spans="1:4" x14ac:dyDescent="0.2">
      <c r="A590" s="25"/>
      <c r="C590" s="26"/>
      <c r="D590" s="48"/>
    </row>
    <row r="591" spans="1:4" x14ac:dyDescent="0.2">
      <c r="A591" s="25"/>
      <c r="C591" s="26"/>
      <c r="D591" s="48"/>
    </row>
    <row r="592" spans="1:4" x14ac:dyDescent="0.2">
      <c r="A592" s="25"/>
      <c r="C592" s="26"/>
      <c r="D592" s="48"/>
    </row>
    <row r="593" spans="1:4" x14ac:dyDescent="0.2">
      <c r="A593" s="25"/>
      <c r="C593" s="26"/>
      <c r="D593" s="48"/>
    </row>
    <row r="594" spans="1:4" x14ac:dyDescent="0.2">
      <c r="A594" s="25"/>
      <c r="C594" s="26"/>
      <c r="D594" s="48"/>
    </row>
    <row r="595" spans="1:4" x14ac:dyDescent="0.2">
      <c r="A595" s="25"/>
      <c r="C595" s="26"/>
      <c r="D595" s="48"/>
    </row>
    <row r="596" spans="1:4" x14ac:dyDescent="0.2">
      <c r="A596" s="25"/>
      <c r="C596" s="26"/>
      <c r="D596" s="48"/>
    </row>
    <row r="597" spans="1:4" x14ac:dyDescent="0.2">
      <c r="A597" s="25"/>
      <c r="C597" s="26"/>
      <c r="D597" s="48"/>
    </row>
    <row r="598" spans="1:4" x14ac:dyDescent="0.2">
      <c r="A598" s="25"/>
      <c r="C598" s="26"/>
      <c r="D598" s="48"/>
    </row>
    <row r="599" spans="1:4" x14ac:dyDescent="0.2">
      <c r="A599" s="25"/>
      <c r="C599" s="26"/>
      <c r="D599" s="48"/>
    </row>
    <row r="600" spans="1:4" x14ac:dyDescent="0.2">
      <c r="A600" s="25"/>
      <c r="C600" s="26"/>
      <c r="D600" s="48"/>
    </row>
    <row r="601" spans="1:4" x14ac:dyDescent="0.2">
      <c r="A601" s="25"/>
      <c r="C601" s="26"/>
      <c r="D601" s="48"/>
    </row>
    <row r="602" spans="1:4" x14ac:dyDescent="0.2">
      <c r="A602" s="25"/>
      <c r="C602" s="26"/>
      <c r="D602" s="48"/>
    </row>
    <row r="603" spans="1:4" x14ac:dyDescent="0.2">
      <c r="A603" s="25"/>
      <c r="C603" s="26"/>
      <c r="D603" s="48"/>
    </row>
    <row r="604" spans="1:4" x14ac:dyDescent="0.2">
      <c r="A604" s="25"/>
      <c r="C604" s="26"/>
      <c r="D604" s="48"/>
    </row>
    <row r="605" spans="1:4" x14ac:dyDescent="0.2">
      <c r="A605" s="25"/>
      <c r="C605" s="26"/>
      <c r="D605" s="48"/>
    </row>
    <row r="606" spans="1:4" x14ac:dyDescent="0.2">
      <c r="A606" s="25"/>
      <c r="C606" s="26"/>
      <c r="D606" s="48"/>
    </row>
    <row r="607" spans="1:4" x14ac:dyDescent="0.2">
      <c r="A607" s="25"/>
      <c r="C607" s="26"/>
      <c r="D607" s="48"/>
    </row>
    <row r="608" spans="1:4" x14ac:dyDescent="0.2">
      <c r="A608" s="25"/>
      <c r="C608" s="26"/>
      <c r="D608" s="48"/>
    </row>
    <row r="609" spans="1:4" x14ac:dyDescent="0.2">
      <c r="A609" s="25"/>
      <c r="C609" s="26"/>
      <c r="D609" s="48"/>
    </row>
    <row r="610" spans="1:4" x14ac:dyDescent="0.2">
      <c r="A610" s="25"/>
      <c r="C610" s="26"/>
      <c r="D610" s="48"/>
    </row>
    <row r="611" spans="1:4" x14ac:dyDescent="0.2">
      <c r="A611" s="25"/>
      <c r="C611" s="26"/>
      <c r="D611" s="48"/>
    </row>
    <row r="612" spans="1:4" x14ac:dyDescent="0.2">
      <c r="A612" s="25"/>
      <c r="C612" s="26"/>
      <c r="D612" s="48"/>
    </row>
    <row r="613" spans="1:4" x14ac:dyDescent="0.2">
      <c r="A613" s="25"/>
      <c r="C613" s="26"/>
      <c r="D613" s="48"/>
    </row>
    <row r="614" spans="1:4" x14ac:dyDescent="0.2">
      <c r="A614" s="25"/>
      <c r="C614" s="26"/>
      <c r="D614" s="48"/>
    </row>
    <row r="615" spans="1:4" x14ac:dyDescent="0.2">
      <c r="A615" s="25"/>
      <c r="C615" s="26"/>
      <c r="D615" s="48"/>
    </row>
    <row r="616" spans="1:4" x14ac:dyDescent="0.2">
      <c r="A616" s="25"/>
      <c r="C616" s="26"/>
      <c r="D616" s="48"/>
    </row>
    <row r="617" spans="1:4" x14ac:dyDescent="0.2">
      <c r="A617" s="25"/>
      <c r="C617" s="26"/>
      <c r="D617" s="48"/>
    </row>
    <row r="618" spans="1:4" x14ac:dyDescent="0.2">
      <c r="A618" s="25"/>
      <c r="C618" s="26"/>
      <c r="D618" s="48"/>
    </row>
    <row r="619" spans="1:4" x14ac:dyDescent="0.2">
      <c r="A619" s="25"/>
      <c r="C619" s="26"/>
      <c r="D619" s="48"/>
    </row>
    <row r="620" spans="1:4" x14ac:dyDescent="0.2">
      <c r="A620" s="25"/>
      <c r="C620" s="26"/>
      <c r="D620" s="48"/>
    </row>
    <row r="621" spans="1:4" x14ac:dyDescent="0.2">
      <c r="A621" s="25"/>
      <c r="C621" s="26"/>
      <c r="D621" s="48"/>
    </row>
    <row r="622" spans="1:4" x14ac:dyDescent="0.2">
      <c r="A622" s="25"/>
      <c r="C622" s="26"/>
      <c r="D622" s="48"/>
    </row>
    <row r="623" spans="1:4" x14ac:dyDescent="0.2">
      <c r="A623" s="25"/>
      <c r="C623" s="26"/>
      <c r="D623" s="48"/>
    </row>
    <row r="624" spans="1:4" x14ac:dyDescent="0.2">
      <c r="A624" s="25"/>
      <c r="C624" s="26"/>
      <c r="D624" s="48"/>
    </row>
    <row r="625" spans="1:4" x14ac:dyDescent="0.2">
      <c r="A625" s="25"/>
      <c r="C625" s="26"/>
      <c r="D625" s="48"/>
    </row>
    <row r="626" spans="1:4" x14ac:dyDescent="0.2">
      <c r="A626" s="25"/>
      <c r="C626" s="26"/>
      <c r="D626" s="48"/>
    </row>
    <row r="627" spans="1:4" x14ac:dyDescent="0.2">
      <c r="A627" s="25"/>
      <c r="C627" s="26"/>
      <c r="D627" s="48"/>
    </row>
    <row r="628" spans="1:4" x14ac:dyDescent="0.2">
      <c r="A628" s="25"/>
      <c r="C628" s="26"/>
      <c r="D628" s="48"/>
    </row>
    <row r="629" spans="1:4" x14ac:dyDescent="0.2">
      <c r="A629" s="25"/>
      <c r="C629" s="26"/>
      <c r="D629" s="48"/>
    </row>
    <row r="630" spans="1:4" x14ac:dyDescent="0.2">
      <c r="A630" s="25"/>
      <c r="C630" s="26"/>
      <c r="D630" s="48"/>
    </row>
    <row r="631" spans="1:4" x14ac:dyDescent="0.2">
      <c r="A631" s="25"/>
      <c r="C631" s="26"/>
      <c r="D631" s="48"/>
    </row>
    <row r="632" spans="1:4" x14ac:dyDescent="0.2">
      <c r="A632" s="25"/>
      <c r="C632" s="26"/>
      <c r="D632" s="48"/>
    </row>
    <row r="633" spans="1:4" x14ac:dyDescent="0.2">
      <c r="A633" s="25"/>
      <c r="C633" s="26"/>
      <c r="D633" s="48"/>
    </row>
    <row r="634" spans="1:4" x14ac:dyDescent="0.2">
      <c r="A634" s="25"/>
      <c r="C634" s="26"/>
      <c r="D634" s="48"/>
    </row>
    <row r="635" spans="1:4" x14ac:dyDescent="0.2">
      <c r="A635" s="25"/>
      <c r="C635" s="26"/>
      <c r="D635" s="48"/>
    </row>
    <row r="636" spans="1:4" x14ac:dyDescent="0.2">
      <c r="A636" s="25"/>
      <c r="C636" s="26"/>
      <c r="D636" s="48"/>
    </row>
    <row r="637" spans="1:4" x14ac:dyDescent="0.2">
      <c r="A637" s="25"/>
      <c r="C637" s="26"/>
      <c r="D637" s="48"/>
    </row>
    <row r="638" spans="1:4" x14ac:dyDescent="0.2">
      <c r="A638" s="25"/>
      <c r="C638" s="26"/>
      <c r="D638" s="48"/>
    </row>
    <row r="639" spans="1:4" x14ac:dyDescent="0.2">
      <c r="A639" s="25"/>
      <c r="C639" s="26"/>
      <c r="D639" s="48"/>
    </row>
    <row r="640" spans="1:4" x14ac:dyDescent="0.2">
      <c r="A640" s="25"/>
      <c r="C640" s="26"/>
      <c r="D640" s="48"/>
    </row>
    <row r="641" spans="1:4" x14ac:dyDescent="0.2">
      <c r="A641" s="25"/>
      <c r="C641" s="26"/>
      <c r="D641" s="48"/>
    </row>
    <row r="642" spans="1:4" x14ac:dyDescent="0.2">
      <c r="A642" s="25"/>
      <c r="C642" s="26"/>
      <c r="D642" s="48"/>
    </row>
    <row r="643" spans="1:4" x14ac:dyDescent="0.2">
      <c r="A643" s="25"/>
      <c r="C643" s="26"/>
      <c r="D643" s="48"/>
    </row>
    <row r="644" spans="1:4" x14ac:dyDescent="0.2">
      <c r="A644" s="25"/>
      <c r="C644" s="26"/>
      <c r="D644" s="48"/>
    </row>
    <row r="645" spans="1:4" x14ac:dyDescent="0.2">
      <c r="A645" s="25"/>
      <c r="C645" s="26"/>
      <c r="D645" s="48"/>
    </row>
    <row r="646" spans="1:4" x14ac:dyDescent="0.2">
      <c r="A646" s="25"/>
      <c r="C646" s="26"/>
      <c r="D646" s="48"/>
    </row>
    <row r="647" spans="1:4" x14ac:dyDescent="0.2">
      <c r="A647" s="25"/>
      <c r="C647" s="26"/>
      <c r="D647" s="48"/>
    </row>
    <row r="648" spans="1:4" x14ac:dyDescent="0.2">
      <c r="A648" s="25"/>
      <c r="C648" s="26"/>
      <c r="D648" s="48"/>
    </row>
    <row r="649" spans="1:4" x14ac:dyDescent="0.2">
      <c r="A649" s="25"/>
      <c r="C649" s="26"/>
      <c r="D649" s="48"/>
    </row>
    <row r="650" spans="1:4" x14ac:dyDescent="0.2">
      <c r="A650" s="25"/>
      <c r="C650" s="26"/>
      <c r="D650" s="48"/>
    </row>
    <row r="651" spans="1:4" x14ac:dyDescent="0.2">
      <c r="A651" s="25"/>
      <c r="C651" s="26"/>
      <c r="D651" s="48"/>
    </row>
    <row r="652" spans="1:4" x14ac:dyDescent="0.2">
      <c r="A652" s="25"/>
      <c r="C652" s="26"/>
      <c r="D652" s="48"/>
    </row>
    <row r="653" spans="1:4" x14ac:dyDescent="0.2">
      <c r="A653" s="25"/>
      <c r="C653" s="26"/>
      <c r="D653" s="48"/>
    </row>
    <row r="654" spans="1:4" x14ac:dyDescent="0.2">
      <c r="A654" s="25"/>
      <c r="C654" s="26"/>
      <c r="D654" s="48"/>
    </row>
    <row r="655" spans="1:4" x14ac:dyDescent="0.2">
      <c r="A655" s="25"/>
      <c r="C655" s="26"/>
      <c r="D655" s="48"/>
    </row>
    <row r="656" spans="1:4" x14ac:dyDescent="0.2">
      <c r="A656" s="25"/>
      <c r="C656" s="26"/>
      <c r="D656" s="48"/>
    </row>
    <row r="657" spans="1:4" x14ac:dyDescent="0.2">
      <c r="A657" s="25"/>
      <c r="C657" s="26"/>
      <c r="D657" s="48"/>
    </row>
    <row r="658" spans="1:4" x14ac:dyDescent="0.2">
      <c r="A658" s="25"/>
      <c r="C658" s="26"/>
      <c r="D658" s="48"/>
    </row>
    <row r="659" spans="1:4" x14ac:dyDescent="0.2">
      <c r="A659" s="25"/>
      <c r="C659" s="26"/>
      <c r="D659" s="48"/>
    </row>
    <row r="660" spans="1:4" x14ac:dyDescent="0.2">
      <c r="A660" s="25"/>
      <c r="C660" s="26"/>
      <c r="D660" s="48"/>
    </row>
    <row r="661" spans="1:4" x14ac:dyDescent="0.2">
      <c r="A661" s="25"/>
      <c r="C661" s="26"/>
      <c r="D661" s="48"/>
    </row>
    <row r="662" spans="1:4" x14ac:dyDescent="0.2">
      <c r="A662" s="25"/>
      <c r="C662" s="26"/>
      <c r="D662" s="48"/>
    </row>
    <row r="663" spans="1:4" x14ac:dyDescent="0.2">
      <c r="A663" s="25"/>
      <c r="C663" s="26"/>
      <c r="D663" s="48"/>
    </row>
    <row r="664" spans="1:4" x14ac:dyDescent="0.2">
      <c r="A664" s="25"/>
      <c r="C664" s="26"/>
      <c r="D664" s="48"/>
    </row>
    <row r="665" spans="1:4" x14ac:dyDescent="0.2">
      <c r="A665" s="25"/>
      <c r="C665" s="26"/>
      <c r="D665" s="48"/>
    </row>
    <row r="666" spans="1:4" x14ac:dyDescent="0.2">
      <c r="A666" s="25"/>
      <c r="C666" s="26"/>
      <c r="D666" s="48"/>
    </row>
    <row r="667" spans="1:4" x14ac:dyDescent="0.2">
      <c r="A667" s="25"/>
      <c r="C667" s="26"/>
      <c r="D667" s="48"/>
    </row>
    <row r="668" spans="1:4" x14ac:dyDescent="0.2">
      <c r="A668" s="25"/>
      <c r="C668" s="26"/>
      <c r="D668" s="48"/>
    </row>
    <row r="669" spans="1:4" x14ac:dyDescent="0.2">
      <c r="A669" s="25"/>
      <c r="C669" s="26"/>
      <c r="D669" s="48"/>
    </row>
    <row r="670" spans="1:4" x14ac:dyDescent="0.2">
      <c r="A670" s="25"/>
      <c r="C670" s="26"/>
      <c r="D670" s="48"/>
    </row>
    <row r="671" spans="1:4" x14ac:dyDescent="0.2">
      <c r="A671" s="25"/>
      <c r="C671" s="26"/>
      <c r="D671" s="48"/>
    </row>
    <row r="672" spans="1:4" x14ac:dyDescent="0.2">
      <c r="A672" s="25"/>
      <c r="C672" s="26"/>
      <c r="D672" s="48"/>
    </row>
    <row r="673" spans="1:4" x14ac:dyDescent="0.2">
      <c r="A673" s="25"/>
      <c r="C673" s="26"/>
      <c r="D673" s="48"/>
    </row>
    <row r="674" spans="1:4" x14ac:dyDescent="0.2">
      <c r="A674" s="25"/>
      <c r="C674" s="26"/>
      <c r="D674" s="48"/>
    </row>
    <row r="675" spans="1:4" x14ac:dyDescent="0.2">
      <c r="A675" s="25"/>
      <c r="C675" s="26"/>
      <c r="D675" s="48"/>
    </row>
    <row r="676" spans="1:4" x14ac:dyDescent="0.2">
      <c r="A676" s="25"/>
      <c r="C676" s="26"/>
      <c r="D676" s="48"/>
    </row>
    <row r="677" spans="1:4" x14ac:dyDescent="0.2">
      <c r="A677" s="25"/>
      <c r="C677" s="26"/>
      <c r="D677" s="48"/>
    </row>
    <row r="678" spans="1:4" x14ac:dyDescent="0.2">
      <c r="A678" s="25"/>
      <c r="C678" s="26"/>
      <c r="D678" s="48"/>
    </row>
    <row r="679" spans="1:4" x14ac:dyDescent="0.2">
      <c r="A679" s="25"/>
      <c r="C679" s="26"/>
      <c r="D679" s="48"/>
    </row>
    <row r="680" spans="1:4" x14ac:dyDescent="0.2">
      <c r="A680" s="25"/>
      <c r="C680" s="26"/>
      <c r="D680" s="48"/>
    </row>
    <row r="681" spans="1:4" x14ac:dyDescent="0.2">
      <c r="A681" s="25"/>
      <c r="C681" s="26"/>
      <c r="D681" s="48"/>
    </row>
    <row r="682" spans="1:4" x14ac:dyDescent="0.2">
      <c r="A682" s="25"/>
      <c r="C682" s="26"/>
      <c r="D682" s="48"/>
    </row>
    <row r="683" spans="1:4" x14ac:dyDescent="0.2">
      <c r="A683" s="25"/>
      <c r="C683" s="26"/>
      <c r="D683" s="48"/>
    </row>
    <row r="684" spans="1:4" x14ac:dyDescent="0.2">
      <c r="A684" s="25"/>
      <c r="C684" s="26"/>
      <c r="D684" s="48"/>
    </row>
    <row r="685" spans="1:4" x14ac:dyDescent="0.2">
      <c r="A685" s="25"/>
      <c r="C685" s="26"/>
      <c r="D685" s="48"/>
    </row>
    <row r="686" spans="1:4" x14ac:dyDescent="0.2">
      <c r="A686" s="25"/>
      <c r="C686" s="26"/>
      <c r="D686" s="48"/>
    </row>
    <row r="687" spans="1:4" x14ac:dyDescent="0.2">
      <c r="A687" s="25"/>
      <c r="C687" s="26"/>
      <c r="D687" s="48"/>
    </row>
    <row r="688" spans="1:4" x14ac:dyDescent="0.2">
      <c r="A688" s="25"/>
      <c r="C688" s="26"/>
      <c r="D688" s="48"/>
    </row>
    <row r="689" spans="1:4" x14ac:dyDescent="0.2">
      <c r="A689" s="25"/>
      <c r="C689" s="26"/>
      <c r="D689" s="48"/>
    </row>
    <row r="690" spans="1:4" x14ac:dyDescent="0.2">
      <c r="A690" s="25"/>
      <c r="C690" s="26"/>
      <c r="D690" s="48"/>
    </row>
    <row r="691" spans="1:4" x14ac:dyDescent="0.2">
      <c r="A691" s="25"/>
      <c r="C691" s="26"/>
      <c r="D691" s="48"/>
    </row>
    <row r="692" spans="1:4" x14ac:dyDescent="0.2">
      <c r="A692" s="25"/>
      <c r="C692" s="26"/>
      <c r="D692" s="48"/>
    </row>
    <row r="693" spans="1:4" x14ac:dyDescent="0.2">
      <c r="A693" s="25"/>
      <c r="C693" s="26"/>
      <c r="D693" s="48"/>
    </row>
    <row r="694" spans="1:4" x14ac:dyDescent="0.2">
      <c r="A694" s="25"/>
      <c r="C694" s="26"/>
      <c r="D694" s="48"/>
    </row>
    <row r="695" spans="1:4" x14ac:dyDescent="0.2">
      <c r="A695" s="25"/>
      <c r="C695" s="26"/>
      <c r="D695" s="48"/>
    </row>
    <row r="696" spans="1:4" x14ac:dyDescent="0.2">
      <c r="A696" s="25"/>
      <c r="C696" s="26"/>
      <c r="D696" s="48"/>
    </row>
    <row r="697" spans="1:4" x14ac:dyDescent="0.2">
      <c r="A697" s="25"/>
      <c r="C697" s="26"/>
      <c r="D697" s="48"/>
    </row>
    <row r="698" spans="1:4" x14ac:dyDescent="0.2">
      <c r="A698" s="25"/>
      <c r="C698" s="26"/>
      <c r="D698" s="48"/>
    </row>
    <row r="699" spans="1:4" x14ac:dyDescent="0.2">
      <c r="A699" s="25"/>
      <c r="C699" s="26"/>
      <c r="D699" s="48"/>
    </row>
    <row r="700" spans="1:4" x14ac:dyDescent="0.2">
      <c r="A700" s="25"/>
      <c r="C700" s="26"/>
      <c r="D700" s="48"/>
    </row>
    <row r="701" spans="1:4" x14ac:dyDescent="0.2">
      <c r="A701" s="25"/>
      <c r="C701" s="26"/>
      <c r="D701" s="48"/>
    </row>
    <row r="702" spans="1:4" x14ac:dyDescent="0.2">
      <c r="A702" s="25"/>
      <c r="C702" s="26"/>
      <c r="D702" s="48"/>
    </row>
    <row r="703" spans="1:4" x14ac:dyDescent="0.2">
      <c r="A703" s="25"/>
      <c r="C703" s="26"/>
      <c r="D703" s="48"/>
    </row>
    <row r="704" spans="1:4" x14ac:dyDescent="0.2">
      <c r="A704" s="25"/>
      <c r="C704" s="26"/>
      <c r="D704" s="48"/>
    </row>
    <row r="705" spans="1:4" x14ac:dyDescent="0.2">
      <c r="A705" s="25"/>
      <c r="C705" s="26"/>
      <c r="D705" s="48"/>
    </row>
    <row r="706" spans="1:4" x14ac:dyDescent="0.2">
      <c r="A706" s="25"/>
      <c r="C706" s="26"/>
      <c r="D706" s="48"/>
    </row>
    <row r="707" spans="1:4" x14ac:dyDescent="0.2">
      <c r="A707" s="25"/>
      <c r="C707" s="26"/>
      <c r="D707" s="48"/>
    </row>
    <row r="708" spans="1:4" x14ac:dyDescent="0.2">
      <c r="A708" s="25"/>
      <c r="C708" s="26"/>
      <c r="D708" s="48"/>
    </row>
    <row r="709" spans="1:4" x14ac:dyDescent="0.2">
      <c r="A709" s="25"/>
      <c r="C709" s="26"/>
      <c r="D709" s="48"/>
    </row>
    <row r="710" spans="1:4" x14ac:dyDescent="0.2">
      <c r="A710" s="25"/>
      <c r="C710" s="26"/>
      <c r="D710" s="48"/>
    </row>
    <row r="711" spans="1:4" x14ac:dyDescent="0.2">
      <c r="A711" s="25"/>
      <c r="C711" s="26"/>
      <c r="D711" s="48"/>
    </row>
    <row r="712" spans="1:4" x14ac:dyDescent="0.2">
      <c r="A712" s="25"/>
      <c r="C712" s="26"/>
      <c r="D712" s="48"/>
    </row>
    <row r="713" spans="1:4" x14ac:dyDescent="0.2">
      <c r="A713" s="25"/>
      <c r="C713" s="26"/>
      <c r="D713" s="48"/>
    </row>
    <row r="714" spans="1:4" x14ac:dyDescent="0.2">
      <c r="A714" s="25"/>
      <c r="C714" s="26"/>
      <c r="D714" s="48"/>
    </row>
    <row r="715" spans="1:4" x14ac:dyDescent="0.2">
      <c r="A715" s="25"/>
      <c r="C715" s="26"/>
      <c r="D715" s="48"/>
    </row>
    <row r="716" spans="1:4" x14ac:dyDescent="0.2">
      <c r="A716" s="25"/>
      <c r="C716" s="26"/>
      <c r="D716" s="48"/>
    </row>
    <row r="717" spans="1:4" x14ac:dyDescent="0.2">
      <c r="A717" s="25"/>
      <c r="C717" s="26"/>
      <c r="D717" s="48"/>
    </row>
    <row r="718" spans="1:4" x14ac:dyDescent="0.2">
      <c r="A718" s="25"/>
      <c r="C718" s="26"/>
      <c r="D718" s="48"/>
    </row>
    <row r="719" spans="1:4" x14ac:dyDescent="0.2">
      <c r="A719" s="25"/>
      <c r="C719" s="26"/>
      <c r="D719" s="48"/>
    </row>
    <row r="720" spans="1:4" x14ac:dyDescent="0.2">
      <c r="A720" s="25"/>
      <c r="C720" s="26"/>
      <c r="D720" s="48"/>
    </row>
    <row r="721" spans="1:4" x14ac:dyDescent="0.2">
      <c r="A721" s="25"/>
      <c r="C721" s="26"/>
      <c r="D721" s="48"/>
    </row>
    <row r="722" spans="1:4" x14ac:dyDescent="0.2">
      <c r="A722" s="25"/>
      <c r="C722" s="26"/>
      <c r="D722" s="48"/>
    </row>
    <row r="723" spans="1:4" x14ac:dyDescent="0.2">
      <c r="A723" s="25"/>
      <c r="C723" s="26"/>
      <c r="D723" s="48"/>
    </row>
    <row r="724" spans="1:4" x14ac:dyDescent="0.2">
      <c r="A724" s="25"/>
      <c r="C724" s="26"/>
      <c r="D724" s="48"/>
    </row>
    <row r="725" spans="1:4" x14ac:dyDescent="0.2">
      <c r="A725" s="25"/>
      <c r="C725" s="26"/>
      <c r="D725" s="48"/>
    </row>
    <row r="726" spans="1:4" x14ac:dyDescent="0.2">
      <c r="A726" s="25"/>
      <c r="C726" s="26"/>
      <c r="D726" s="48"/>
    </row>
    <row r="727" spans="1:4" x14ac:dyDescent="0.2">
      <c r="A727" s="25"/>
      <c r="C727" s="26"/>
      <c r="D727" s="48"/>
    </row>
    <row r="728" spans="1:4" x14ac:dyDescent="0.2">
      <c r="A728" s="25"/>
      <c r="C728" s="26"/>
      <c r="D728" s="48"/>
    </row>
    <row r="729" spans="1:4" x14ac:dyDescent="0.2">
      <c r="A729" s="25"/>
      <c r="C729" s="26"/>
      <c r="D729" s="48"/>
    </row>
    <row r="730" spans="1:4" x14ac:dyDescent="0.2">
      <c r="A730" s="25"/>
      <c r="C730" s="26"/>
      <c r="D730" s="48"/>
    </row>
    <row r="731" spans="1:4" x14ac:dyDescent="0.2">
      <c r="A731" s="25"/>
      <c r="C731" s="26"/>
      <c r="D731" s="48"/>
    </row>
    <row r="732" spans="1:4" x14ac:dyDescent="0.2">
      <c r="A732" s="25"/>
      <c r="C732" s="26"/>
      <c r="D732" s="48"/>
    </row>
    <row r="733" spans="1:4" x14ac:dyDescent="0.2">
      <c r="A733" s="25"/>
      <c r="C733" s="26"/>
      <c r="D733" s="48"/>
    </row>
    <row r="734" spans="1:4" x14ac:dyDescent="0.2">
      <c r="A734" s="25"/>
      <c r="C734" s="26"/>
      <c r="D734" s="48"/>
    </row>
    <row r="735" spans="1:4" x14ac:dyDescent="0.2">
      <c r="A735" s="25"/>
      <c r="C735" s="26"/>
      <c r="D735" s="48"/>
    </row>
    <row r="736" spans="1:4" x14ac:dyDescent="0.2">
      <c r="A736" s="25"/>
      <c r="C736" s="26"/>
      <c r="D736" s="48"/>
    </row>
    <row r="737" spans="1:4" x14ac:dyDescent="0.2">
      <c r="A737" s="25"/>
      <c r="C737" s="26"/>
      <c r="D737" s="48"/>
    </row>
    <row r="738" spans="1:4" x14ac:dyDescent="0.2">
      <c r="A738" s="25"/>
      <c r="C738" s="26"/>
      <c r="D738" s="48"/>
    </row>
    <row r="739" spans="1:4" x14ac:dyDescent="0.2">
      <c r="A739" s="25"/>
      <c r="C739" s="26"/>
      <c r="D739" s="48"/>
    </row>
    <row r="740" spans="1:4" x14ac:dyDescent="0.2">
      <c r="A740" s="25"/>
      <c r="C740" s="26"/>
      <c r="D740" s="48"/>
    </row>
    <row r="741" spans="1:4" x14ac:dyDescent="0.2">
      <c r="A741" s="25"/>
      <c r="C741" s="26"/>
      <c r="D741" s="48"/>
    </row>
    <row r="742" spans="1:4" x14ac:dyDescent="0.2">
      <c r="A742" s="25"/>
      <c r="C742" s="26"/>
      <c r="D742" s="48"/>
    </row>
    <row r="743" spans="1:4" x14ac:dyDescent="0.2">
      <c r="A743" s="25"/>
      <c r="C743" s="26"/>
      <c r="D743" s="48"/>
    </row>
    <row r="744" spans="1:4" x14ac:dyDescent="0.2">
      <c r="A744" s="25"/>
      <c r="C744" s="26"/>
      <c r="D744" s="48"/>
    </row>
    <row r="745" spans="1:4" x14ac:dyDescent="0.2">
      <c r="A745" s="25"/>
      <c r="C745" s="26"/>
      <c r="D745" s="48"/>
    </row>
    <row r="746" spans="1:4" x14ac:dyDescent="0.2">
      <c r="A746" s="25"/>
      <c r="C746" s="26"/>
      <c r="D746" s="48"/>
    </row>
    <row r="747" spans="1:4" x14ac:dyDescent="0.2">
      <c r="A747" s="25"/>
      <c r="C747" s="26"/>
      <c r="D747" s="48"/>
    </row>
    <row r="748" spans="1:4" x14ac:dyDescent="0.2">
      <c r="A748" s="25"/>
      <c r="C748" s="26"/>
      <c r="D748" s="48"/>
    </row>
    <row r="749" spans="1:4" x14ac:dyDescent="0.2">
      <c r="A749" s="25"/>
      <c r="C749" s="26"/>
      <c r="D749" s="48"/>
    </row>
    <row r="750" spans="1:4" x14ac:dyDescent="0.2">
      <c r="A750" s="25"/>
      <c r="C750" s="26"/>
      <c r="D750" s="48"/>
    </row>
    <row r="751" spans="1:4" x14ac:dyDescent="0.2">
      <c r="A751" s="25"/>
      <c r="C751" s="26"/>
      <c r="D751" s="48"/>
    </row>
    <row r="752" spans="1:4" x14ac:dyDescent="0.2">
      <c r="A752" s="25"/>
      <c r="C752" s="26"/>
      <c r="D752" s="48"/>
    </row>
    <row r="753" spans="1:4" x14ac:dyDescent="0.2">
      <c r="A753" s="25"/>
      <c r="C753" s="26"/>
      <c r="D753" s="48"/>
    </row>
    <row r="754" spans="1:4" x14ac:dyDescent="0.2">
      <c r="A754" s="25"/>
      <c r="C754" s="26"/>
      <c r="D754" s="48"/>
    </row>
    <row r="755" spans="1:4" x14ac:dyDescent="0.2">
      <c r="A755" s="25"/>
      <c r="C755" s="26"/>
      <c r="D755" s="48"/>
    </row>
    <row r="756" spans="1:4" x14ac:dyDescent="0.2">
      <c r="A756" s="25"/>
      <c r="C756" s="26"/>
      <c r="D756" s="48"/>
    </row>
    <row r="757" spans="1:4" x14ac:dyDescent="0.2">
      <c r="A757" s="25"/>
      <c r="C757" s="26"/>
      <c r="D757" s="48"/>
    </row>
    <row r="758" spans="1:4" x14ac:dyDescent="0.2">
      <c r="A758" s="25"/>
      <c r="C758" s="26"/>
      <c r="D758" s="48"/>
    </row>
    <row r="759" spans="1:4" x14ac:dyDescent="0.2">
      <c r="A759" s="25"/>
      <c r="C759" s="26"/>
      <c r="D759" s="48"/>
    </row>
    <row r="760" spans="1:4" x14ac:dyDescent="0.2">
      <c r="A760" s="25"/>
      <c r="C760" s="26"/>
      <c r="D760" s="48"/>
    </row>
    <row r="761" spans="1:4" x14ac:dyDescent="0.2">
      <c r="A761" s="25"/>
      <c r="C761" s="26"/>
      <c r="D761" s="48"/>
    </row>
    <row r="762" spans="1:4" x14ac:dyDescent="0.2">
      <c r="A762" s="25"/>
      <c r="C762" s="26"/>
      <c r="D762" s="48"/>
    </row>
    <row r="763" spans="1:4" x14ac:dyDescent="0.2">
      <c r="A763" s="25"/>
      <c r="C763" s="26"/>
      <c r="D763" s="48"/>
    </row>
    <row r="764" spans="1:4" x14ac:dyDescent="0.2">
      <c r="A764" s="25"/>
      <c r="C764" s="26"/>
      <c r="D764" s="48"/>
    </row>
    <row r="765" spans="1:4" x14ac:dyDescent="0.2">
      <c r="A765" s="25"/>
      <c r="C765" s="26"/>
      <c r="D765" s="48"/>
    </row>
    <row r="766" spans="1:4" x14ac:dyDescent="0.2">
      <c r="A766" s="25"/>
      <c r="C766" s="26"/>
      <c r="D766" s="48"/>
    </row>
    <row r="767" spans="1:4" x14ac:dyDescent="0.2">
      <c r="A767" s="25"/>
      <c r="C767" s="26"/>
      <c r="D767" s="48"/>
    </row>
    <row r="768" spans="1:4" x14ac:dyDescent="0.2">
      <c r="A768" s="25"/>
      <c r="C768" s="26"/>
      <c r="D768" s="48"/>
    </row>
    <row r="769" spans="1:4" x14ac:dyDescent="0.2">
      <c r="A769" s="25"/>
      <c r="C769" s="26"/>
      <c r="D769" s="48"/>
    </row>
    <row r="770" spans="1:4" x14ac:dyDescent="0.2">
      <c r="A770" s="25"/>
      <c r="C770" s="26"/>
      <c r="D770" s="48"/>
    </row>
    <row r="771" spans="1:4" x14ac:dyDescent="0.2">
      <c r="A771" s="25"/>
      <c r="C771" s="26"/>
      <c r="D771" s="48"/>
    </row>
    <row r="772" spans="1:4" x14ac:dyDescent="0.2">
      <c r="A772" s="25"/>
      <c r="C772" s="26"/>
      <c r="D772" s="48"/>
    </row>
    <row r="773" spans="1:4" x14ac:dyDescent="0.2">
      <c r="A773" s="25"/>
      <c r="C773" s="26"/>
      <c r="D773" s="48"/>
    </row>
    <row r="774" spans="1:4" x14ac:dyDescent="0.2">
      <c r="A774" s="25"/>
      <c r="C774" s="26"/>
      <c r="D774" s="48"/>
    </row>
    <row r="775" spans="1:4" x14ac:dyDescent="0.2">
      <c r="A775" s="25"/>
      <c r="C775" s="26"/>
      <c r="D775" s="48"/>
    </row>
    <row r="776" spans="1:4" x14ac:dyDescent="0.2">
      <c r="A776" s="25"/>
      <c r="C776" s="26"/>
      <c r="D776" s="48"/>
    </row>
    <row r="777" spans="1:4" x14ac:dyDescent="0.2">
      <c r="A777" s="25"/>
      <c r="C777" s="26"/>
      <c r="D777" s="48"/>
    </row>
    <row r="778" spans="1:4" x14ac:dyDescent="0.2">
      <c r="A778" s="25"/>
      <c r="C778" s="26"/>
      <c r="D778" s="48"/>
    </row>
    <row r="779" spans="1:4" x14ac:dyDescent="0.2">
      <c r="A779" s="25"/>
      <c r="C779" s="26"/>
      <c r="D779" s="48"/>
    </row>
    <row r="780" spans="1:4" x14ac:dyDescent="0.2">
      <c r="A780" s="25"/>
      <c r="C780" s="26"/>
      <c r="D780" s="48"/>
    </row>
    <row r="781" spans="1:4" x14ac:dyDescent="0.2">
      <c r="A781" s="25"/>
      <c r="C781" s="26"/>
      <c r="D781" s="48"/>
    </row>
    <row r="782" spans="1:4" x14ac:dyDescent="0.2">
      <c r="A782" s="25"/>
      <c r="C782" s="26"/>
      <c r="D782" s="48"/>
    </row>
    <row r="783" spans="1:4" x14ac:dyDescent="0.2">
      <c r="A783" s="25"/>
      <c r="C783" s="26"/>
      <c r="D783" s="48"/>
    </row>
    <row r="784" spans="1:4" x14ac:dyDescent="0.2">
      <c r="A784" s="25"/>
      <c r="C784" s="26"/>
      <c r="D784" s="48"/>
    </row>
    <row r="785" spans="1:4" x14ac:dyDescent="0.2">
      <c r="A785" s="25"/>
      <c r="C785" s="26"/>
      <c r="D785" s="48"/>
    </row>
    <row r="786" spans="1:4" x14ac:dyDescent="0.2">
      <c r="A786" s="25"/>
      <c r="C786" s="26"/>
      <c r="D786" s="48"/>
    </row>
    <row r="787" spans="1:4" x14ac:dyDescent="0.2">
      <c r="A787" s="25"/>
      <c r="C787" s="26"/>
      <c r="D787" s="48"/>
    </row>
    <row r="788" spans="1:4" x14ac:dyDescent="0.2">
      <c r="A788" s="25"/>
      <c r="C788" s="26"/>
      <c r="D788" s="48"/>
    </row>
    <row r="789" spans="1:4" x14ac:dyDescent="0.2">
      <c r="A789" s="25"/>
      <c r="C789" s="26"/>
      <c r="D789" s="48"/>
    </row>
    <row r="790" spans="1:4" x14ac:dyDescent="0.2">
      <c r="A790" s="25"/>
      <c r="C790" s="26"/>
      <c r="D790" s="48"/>
    </row>
    <row r="791" spans="1:4" x14ac:dyDescent="0.2">
      <c r="A791" s="25"/>
      <c r="C791" s="26"/>
      <c r="D791" s="48"/>
    </row>
    <row r="792" spans="1:4" x14ac:dyDescent="0.2">
      <c r="A792" s="25"/>
      <c r="C792" s="26"/>
      <c r="D792" s="48"/>
    </row>
    <row r="793" spans="1:4" x14ac:dyDescent="0.2">
      <c r="A793" s="25"/>
      <c r="C793" s="26"/>
      <c r="D793" s="48"/>
    </row>
    <row r="794" spans="1:4" x14ac:dyDescent="0.2">
      <c r="A794" s="25"/>
      <c r="C794" s="26"/>
      <c r="D794" s="48"/>
    </row>
    <row r="795" spans="1:4" x14ac:dyDescent="0.2">
      <c r="A795" s="25"/>
      <c r="C795" s="26"/>
      <c r="D795" s="48"/>
    </row>
    <row r="796" spans="1:4" x14ac:dyDescent="0.2">
      <c r="A796" s="25"/>
      <c r="C796" s="26"/>
      <c r="D796" s="48"/>
    </row>
    <row r="797" spans="1:4" x14ac:dyDescent="0.2">
      <c r="A797" s="25"/>
      <c r="C797" s="26"/>
      <c r="D797" s="48"/>
    </row>
    <row r="798" spans="1:4" x14ac:dyDescent="0.2">
      <c r="A798" s="25"/>
      <c r="C798" s="26"/>
      <c r="D798" s="48"/>
    </row>
    <row r="799" spans="1:4" x14ac:dyDescent="0.2">
      <c r="A799" s="25"/>
      <c r="C799" s="26"/>
      <c r="D799" s="48"/>
    </row>
    <row r="800" spans="1:4" x14ac:dyDescent="0.2">
      <c r="A800" s="25"/>
      <c r="C800" s="26"/>
      <c r="D800" s="48"/>
    </row>
    <row r="801" spans="1:4" x14ac:dyDescent="0.2">
      <c r="A801" s="25"/>
      <c r="C801" s="26"/>
      <c r="D801" s="48"/>
    </row>
    <row r="802" spans="1:4" x14ac:dyDescent="0.2">
      <c r="A802" s="25"/>
      <c r="C802" s="26"/>
      <c r="D802" s="48"/>
    </row>
    <row r="803" spans="1:4" x14ac:dyDescent="0.2">
      <c r="A803" s="25"/>
      <c r="C803" s="26"/>
      <c r="D803" s="48"/>
    </row>
    <row r="804" spans="1:4" x14ac:dyDescent="0.2">
      <c r="A804" s="25"/>
      <c r="C804" s="26"/>
      <c r="D804" s="48"/>
    </row>
    <row r="805" spans="1:4" x14ac:dyDescent="0.2">
      <c r="A805" s="25"/>
      <c r="C805" s="26"/>
      <c r="D805" s="48"/>
    </row>
    <row r="806" spans="1:4" x14ac:dyDescent="0.2">
      <c r="A806" s="25"/>
      <c r="C806" s="26"/>
      <c r="D806" s="48"/>
    </row>
    <row r="807" spans="1:4" x14ac:dyDescent="0.2">
      <c r="A807" s="25"/>
      <c r="C807" s="26"/>
      <c r="D807" s="48"/>
    </row>
    <row r="808" spans="1:4" x14ac:dyDescent="0.2">
      <c r="A808" s="25"/>
      <c r="C808" s="26"/>
      <c r="D808" s="48"/>
    </row>
  </sheetData>
  <mergeCells count="26">
    <mergeCell ref="A3:D3"/>
    <mergeCell ref="A5:D5"/>
    <mergeCell ref="A60:D60"/>
    <mergeCell ref="A73:D73"/>
    <mergeCell ref="A238:D238"/>
    <mergeCell ref="A83:D83"/>
    <mergeCell ref="A187:D187"/>
    <mergeCell ref="A214:D214"/>
    <mergeCell ref="A219:D219"/>
    <mergeCell ref="A146:D146"/>
    <mergeCell ref="A127:D127"/>
    <mergeCell ref="A168:D168"/>
    <mergeCell ref="A196:D196"/>
    <mergeCell ref="B289:C289"/>
    <mergeCell ref="A224:D224"/>
    <mergeCell ref="A234:D234"/>
    <mergeCell ref="B287:C287"/>
    <mergeCell ref="B288:C288"/>
    <mergeCell ref="A279:D279"/>
    <mergeCell ref="A283:D283"/>
    <mergeCell ref="A226:D226"/>
    <mergeCell ref="A244:D244"/>
    <mergeCell ref="A257:D257"/>
    <mergeCell ref="A269:D269"/>
    <mergeCell ref="A272:D272"/>
    <mergeCell ref="A277:D277"/>
  </mergeCells>
  <phoneticPr fontId="0" type="noConversion"/>
  <printOptions horizontalCentered="1"/>
  <pageMargins left="0.59055118110236227" right="0" top="0.39370078740157483" bottom="0.19685039370078741" header="0.70866141732283472" footer="0.51181102362204722"/>
  <pageSetup paperSize="9" fitToHeight="0" orientation="portrait" r:id="rId1"/>
  <headerFooter alignWithMargins="0">
    <oddFooter>Strona &amp;P z &amp;N</oddFooter>
  </headerFooter>
  <rowBreaks count="4" manualBreakCount="4">
    <brk id="59" max="3" man="1"/>
    <brk id="117" max="3" man="1"/>
    <brk id="178" max="3" man="1"/>
    <brk id="23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A38"/>
  <sheetViews>
    <sheetView view="pageBreakPreview" zoomScaleNormal="100" zoomScaleSheetLayoutView="100" workbookViewId="0">
      <selection activeCell="Q37" sqref="Q37"/>
    </sheetView>
  </sheetViews>
  <sheetFormatPr defaultRowHeight="12.75" x14ac:dyDescent="0.2"/>
  <cols>
    <col min="1" max="1" width="4.5703125" style="4" customWidth="1"/>
    <col min="2" max="2" width="14.85546875" style="4" customWidth="1"/>
    <col min="3" max="3" width="17.5703125" style="4" bestFit="1" customWidth="1"/>
    <col min="4" max="4" width="21.85546875" style="8" customWidth="1"/>
    <col min="5" max="5" width="10.85546875" style="4" customWidth="1"/>
    <col min="6" max="6" width="13.5703125" style="4" customWidth="1"/>
    <col min="7" max="7" width="12" style="4" customWidth="1"/>
    <col min="8" max="8" width="13.140625" style="4" customWidth="1"/>
    <col min="9" max="9" width="11.5703125" style="6" customWidth="1"/>
    <col min="10" max="10" width="13.28515625" style="4" customWidth="1"/>
    <col min="11" max="11" width="10.85546875" style="6" customWidth="1"/>
    <col min="12" max="12" width="14" style="4" customWidth="1"/>
    <col min="13" max="13" width="14.7109375" style="4" customWidth="1"/>
    <col min="14" max="14" width="9.140625" style="4" customWidth="1"/>
    <col min="15" max="15" width="11.42578125" style="4" customWidth="1"/>
    <col min="16" max="16" width="15.7109375" style="4" customWidth="1"/>
    <col min="17" max="17" width="14.7109375" style="215" customWidth="1"/>
    <col min="18" max="18" width="26.42578125" style="4" bestFit="1" customWidth="1"/>
    <col min="19" max="19" width="9.140625" style="4"/>
    <col min="20" max="23" width="15" style="4" customWidth="1"/>
    <col min="24" max="26" width="8" style="4" customWidth="1"/>
    <col min="27" max="16384" width="9.140625" style="4"/>
  </cols>
  <sheetData>
    <row r="1" spans="1:27" s="108" customFormat="1" ht="18" x14ac:dyDescent="0.2">
      <c r="A1" s="5" t="s">
        <v>116</v>
      </c>
      <c r="D1" s="109"/>
      <c r="I1" s="312"/>
      <c r="J1" s="312"/>
      <c r="K1" s="110"/>
      <c r="Q1" s="214"/>
    </row>
    <row r="2" spans="1:27" ht="23.25" customHeight="1" thickBot="1" x14ac:dyDescent="0.25">
      <c r="A2" s="313" t="s">
        <v>21</v>
      </c>
      <c r="B2" s="313"/>
      <c r="C2" s="313"/>
      <c r="D2" s="313"/>
      <c r="E2" s="313"/>
      <c r="F2" s="313"/>
      <c r="G2" s="313"/>
      <c r="H2" s="313"/>
      <c r="I2" s="313"/>
      <c r="J2" s="314"/>
    </row>
    <row r="3" spans="1:27" s="12" customFormat="1" ht="18" customHeight="1" x14ac:dyDescent="0.2">
      <c r="A3" s="325" t="s">
        <v>22</v>
      </c>
      <c r="B3" s="315" t="s">
        <v>23</v>
      </c>
      <c r="C3" s="315" t="s">
        <v>24</v>
      </c>
      <c r="D3" s="315" t="s">
        <v>25</v>
      </c>
      <c r="E3" s="315" t="s">
        <v>26</v>
      </c>
      <c r="F3" s="315" t="s">
        <v>10</v>
      </c>
      <c r="G3" s="315" t="s">
        <v>62</v>
      </c>
      <c r="H3" s="315" t="s">
        <v>27</v>
      </c>
      <c r="I3" s="315" t="s">
        <v>11</v>
      </c>
      <c r="J3" s="315" t="s">
        <v>12</v>
      </c>
      <c r="K3" s="315" t="s">
        <v>13</v>
      </c>
      <c r="L3" s="322" t="s">
        <v>14</v>
      </c>
      <c r="M3" s="309" t="s">
        <v>63</v>
      </c>
      <c r="N3" s="315" t="s">
        <v>64</v>
      </c>
      <c r="O3" s="309" t="s">
        <v>18</v>
      </c>
      <c r="P3" s="309" t="s">
        <v>15</v>
      </c>
      <c r="Q3" s="319" t="s">
        <v>73</v>
      </c>
      <c r="R3" s="309" t="s">
        <v>33</v>
      </c>
      <c r="S3" s="309"/>
      <c r="T3" s="309" t="s">
        <v>65</v>
      </c>
      <c r="U3" s="309"/>
      <c r="V3" s="309" t="s">
        <v>66</v>
      </c>
      <c r="W3" s="309"/>
      <c r="X3" s="309" t="s">
        <v>74</v>
      </c>
      <c r="Y3" s="309"/>
      <c r="Z3" s="309"/>
      <c r="AA3" s="310"/>
    </row>
    <row r="4" spans="1:27" s="12" customFormat="1" ht="36.75" customHeight="1" x14ac:dyDescent="0.2">
      <c r="A4" s="32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23"/>
      <c r="M4" s="293"/>
      <c r="N4" s="316"/>
      <c r="O4" s="293"/>
      <c r="P4" s="293"/>
      <c r="Q4" s="297"/>
      <c r="R4" s="293"/>
      <c r="S4" s="293"/>
      <c r="T4" s="293"/>
      <c r="U4" s="293"/>
      <c r="V4" s="293"/>
      <c r="W4" s="293"/>
      <c r="X4" s="293"/>
      <c r="Y4" s="293"/>
      <c r="Z4" s="293"/>
      <c r="AA4" s="311"/>
    </row>
    <row r="5" spans="1:27" s="12" customFormat="1" ht="42" customHeight="1" thickBot="1" x14ac:dyDescent="0.25">
      <c r="A5" s="32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24"/>
      <c r="M5" s="318"/>
      <c r="N5" s="317"/>
      <c r="O5" s="318"/>
      <c r="P5" s="318"/>
      <c r="Q5" s="320"/>
      <c r="R5" s="102" t="s">
        <v>16</v>
      </c>
      <c r="S5" s="102" t="s">
        <v>17</v>
      </c>
      <c r="T5" s="102" t="s">
        <v>28</v>
      </c>
      <c r="U5" s="102" t="s">
        <v>29</v>
      </c>
      <c r="V5" s="102" t="s">
        <v>28</v>
      </c>
      <c r="W5" s="102" t="s">
        <v>29</v>
      </c>
      <c r="X5" s="85" t="s">
        <v>68</v>
      </c>
      <c r="Y5" s="85" t="s">
        <v>69</v>
      </c>
      <c r="Z5" s="85" t="s">
        <v>70</v>
      </c>
      <c r="AA5" s="200" t="s">
        <v>71</v>
      </c>
    </row>
    <row r="6" spans="1:27" ht="18.75" customHeight="1" x14ac:dyDescent="0.2">
      <c r="A6" s="321" t="s">
        <v>129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79"/>
      <c r="N6" s="79"/>
      <c r="O6" s="79"/>
      <c r="P6" s="79"/>
      <c r="Q6" s="216"/>
      <c r="R6" s="79"/>
      <c r="S6" s="80"/>
      <c r="T6" s="80"/>
      <c r="U6" s="80"/>
      <c r="V6" s="80"/>
      <c r="W6" s="80"/>
      <c r="X6" s="80"/>
      <c r="Y6" s="80"/>
      <c r="Z6" s="196"/>
      <c r="AA6" s="80"/>
    </row>
    <row r="7" spans="1:27" s="12" customFormat="1" ht="38.25" x14ac:dyDescent="0.2">
      <c r="A7" s="2">
        <v>1</v>
      </c>
      <c r="B7" s="94" t="s">
        <v>209</v>
      </c>
      <c r="C7" s="94" t="s">
        <v>210</v>
      </c>
      <c r="D7" s="94" t="s">
        <v>211</v>
      </c>
      <c r="E7" s="94" t="s">
        <v>212</v>
      </c>
      <c r="F7" s="94" t="s">
        <v>213</v>
      </c>
      <c r="G7" s="94">
        <v>1781</v>
      </c>
      <c r="H7" s="94">
        <v>2008</v>
      </c>
      <c r="I7" s="114" t="s">
        <v>214</v>
      </c>
      <c r="J7" s="114" t="s">
        <v>215</v>
      </c>
      <c r="K7" s="98">
        <v>5</v>
      </c>
      <c r="L7" s="98"/>
      <c r="M7" s="114">
        <v>2015</v>
      </c>
      <c r="N7" s="114" t="s">
        <v>133</v>
      </c>
      <c r="O7" s="97">
        <v>169000</v>
      </c>
      <c r="P7" s="114" t="s">
        <v>216</v>
      </c>
      <c r="Q7" s="120">
        <v>24300</v>
      </c>
      <c r="R7" s="32"/>
      <c r="S7" s="74"/>
      <c r="T7" s="136" t="s">
        <v>695</v>
      </c>
      <c r="U7" s="136" t="s">
        <v>696</v>
      </c>
      <c r="V7" s="136" t="s">
        <v>695</v>
      </c>
      <c r="W7" s="136" t="s">
        <v>696</v>
      </c>
      <c r="X7" s="103" t="s">
        <v>674</v>
      </c>
      <c r="Y7" s="103" t="s">
        <v>674</v>
      </c>
      <c r="Z7" s="197" t="s">
        <v>674</v>
      </c>
      <c r="AA7" s="16" t="s">
        <v>674</v>
      </c>
    </row>
    <row r="8" spans="1:27" ht="18.75" customHeight="1" x14ac:dyDescent="0.2">
      <c r="A8" s="292" t="s">
        <v>218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66"/>
      <c r="N8" s="66"/>
      <c r="O8" s="66"/>
      <c r="P8" s="66"/>
      <c r="Q8" s="217"/>
      <c r="R8" s="66"/>
      <c r="S8" s="78"/>
      <c r="T8" s="78"/>
      <c r="U8" s="78"/>
      <c r="V8" s="78"/>
      <c r="W8" s="78"/>
      <c r="X8" s="78"/>
      <c r="Y8" s="78"/>
      <c r="Z8" s="198"/>
      <c r="AA8" s="262"/>
    </row>
    <row r="9" spans="1:27" s="12" customFormat="1" x14ac:dyDescent="0.2">
      <c r="A9" s="97">
        <v>1</v>
      </c>
      <c r="B9" s="97" t="s">
        <v>244</v>
      </c>
      <c r="C9" s="94">
        <v>3322</v>
      </c>
      <c r="D9" s="94" t="s">
        <v>245</v>
      </c>
      <c r="E9" s="94" t="s">
        <v>246</v>
      </c>
      <c r="F9" s="94" t="s">
        <v>247</v>
      </c>
      <c r="G9" s="94">
        <v>2417</v>
      </c>
      <c r="H9" s="94">
        <v>1999</v>
      </c>
      <c r="I9" s="97" t="s">
        <v>289</v>
      </c>
      <c r="J9" s="97" t="s">
        <v>290</v>
      </c>
      <c r="K9" s="157">
        <v>9</v>
      </c>
      <c r="L9" s="158">
        <v>750</v>
      </c>
      <c r="M9" s="97" t="s">
        <v>318</v>
      </c>
      <c r="N9" s="97"/>
      <c r="O9" s="94">
        <v>211000</v>
      </c>
      <c r="P9" s="97"/>
      <c r="Q9" s="120"/>
      <c r="R9" s="97"/>
      <c r="S9" s="97"/>
      <c r="T9" s="136" t="s">
        <v>328</v>
      </c>
      <c r="U9" s="136" t="s">
        <v>329</v>
      </c>
      <c r="V9" s="136"/>
      <c r="W9" s="136"/>
      <c r="X9" s="103" t="s">
        <v>674</v>
      </c>
      <c r="Y9" s="103" t="s">
        <v>674</v>
      </c>
      <c r="Z9" s="199"/>
      <c r="AA9" s="16"/>
    </row>
    <row r="10" spans="1:27" s="12" customFormat="1" x14ac:dyDescent="0.2">
      <c r="A10" s="97">
        <v>2</v>
      </c>
      <c r="B10" s="136" t="s">
        <v>248</v>
      </c>
      <c r="C10" s="136" t="s">
        <v>249</v>
      </c>
      <c r="D10" s="136">
        <v>497337</v>
      </c>
      <c r="E10" s="136" t="s">
        <v>250</v>
      </c>
      <c r="F10" s="136" t="s">
        <v>251</v>
      </c>
      <c r="G10" s="136">
        <v>2500</v>
      </c>
      <c r="H10" s="136">
        <v>1983</v>
      </c>
      <c r="I10" s="97" t="s">
        <v>291</v>
      </c>
      <c r="J10" s="97" t="s">
        <v>292</v>
      </c>
      <c r="K10" s="159">
        <v>1</v>
      </c>
      <c r="L10" s="158"/>
      <c r="M10" s="97"/>
      <c r="N10" s="97"/>
      <c r="O10" s="136">
        <v>176000</v>
      </c>
      <c r="P10" s="97"/>
      <c r="Q10" s="120"/>
      <c r="R10" s="97"/>
      <c r="S10" s="97"/>
      <c r="T10" s="136" t="s">
        <v>330</v>
      </c>
      <c r="U10" s="136" t="s">
        <v>331</v>
      </c>
      <c r="V10" s="136"/>
      <c r="W10" s="136"/>
      <c r="X10" s="103" t="s">
        <v>674</v>
      </c>
      <c r="Y10" s="103" t="s">
        <v>674</v>
      </c>
      <c r="Z10" s="199"/>
      <c r="AA10" s="16"/>
    </row>
    <row r="11" spans="1:27" s="12" customFormat="1" x14ac:dyDescent="0.2">
      <c r="A11" s="97">
        <v>3</v>
      </c>
      <c r="B11" s="97" t="s">
        <v>683</v>
      </c>
      <c r="C11" s="94" t="s">
        <v>684</v>
      </c>
      <c r="D11" s="94">
        <v>1345940</v>
      </c>
      <c r="E11" s="94" t="s">
        <v>252</v>
      </c>
      <c r="F11" s="94" t="s">
        <v>253</v>
      </c>
      <c r="G11" s="97">
        <v>4400</v>
      </c>
      <c r="H11" s="94">
        <v>2008</v>
      </c>
      <c r="I11" s="97"/>
      <c r="J11" s="97"/>
      <c r="K11" s="110">
        <v>1</v>
      </c>
      <c r="L11" s="95"/>
      <c r="M11" s="97"/>
      <c r="N11" s="97"/>
      <c r="O11" s="94" t="s">
        <v>319</v>
      </c>
      <c r="P11" s="97"/>
      <c r="Q11" s="132">
        <v>115700</v>
      </c>
      <c r="R11" s="97"/>
      <c r="S11" s="97"/>
      <c r="T11" s="136" t="s">
        <v>217</v>
      </c>
      <c r="U11" s="136" t="s">
        <v>332</v>
      </c>
      <c r="V11" s="136" t="s">
        <v>217</v>
      </c>
      <c r="W11" s="136" t="s">
        <v>332</v>
      </c>
      <c r="X11" s="103" t="s">
        <v>674</v>
      </c>
      <c r="Y11" s="103" t="s">
        <v>674</v>
      </c>
      <c r="Z11" s="197" t="s">
        <v>674</v>
      </c>
      <c r="AA11" s="16"/>
    </row>
    <row r="12" spans="1:27" s="12" customFormat="1" ht="25.5" x14ac:dyDescent="0.2">
      <c r="A12" s="97">
        <v>4</v>
      </c>
      <c r="B12" s="97" t="s">
        <v>692</v>
      </c>
      <c r="C12" s="97" t="s">
        <v>693</v>
      </c>
      <c r="D12" s="97">
        <v>803205</v>
      </c>
      <c r="E12" s="97" t="s">
        <v>255</v>
      </c>
      <c r="F12" s="97" t="s">
        <v>694</v>
      </c>
      <c r="G12" s="94" t="s">
        <v>293</v>
      </c>
      <c r="H12" s="94">
        <v>1998</v>
      </c>
      <c r="I12" s="97"/>
      <c r="J12" s="97"/>
      <c r="K12" s="157"/>
      <c r="L12" s="158" t="s">
        <v>310</v>
      </c>
      <c r="M12" s="97"/>
      <c r="N12" s="97"/>
      <c r="O12" s="94"/>
      <c r="P12" s="97"/>
      <c r="Q12" s="120"/>
      <c r="R12" s="97"/>
      <c r="S12" s="97"/>
      <c r="T12" s="136" t="s">
        <v>333</v>
      </c>
      <c r="U12" s="136" t="s">
        <v>334</v>
      </c>
      <c r="V12" s="136"/>
      <c r="W12" s="136"/>
      <c r="X12" s="103" t="s">
        <v>674</v>
      </c>
      <c r="Y12" s="74"/>
      <c r="Z12" s="199"/>
      <c r="AA12" s="16"/>
    </row>
    <row r="13" spans="1:27" s="12" customFormat="1" ht="25.5" x14ac:dyDescent="0.2">
      <c r="A13" s="97">
        <v>5</v>
      </c>
      <c r="B13" s="94" t="s">
        <v>685</v>
      </c>
      <c r="C13" s="94" t="s">
        <v>685</v>
      </c>
      <c r="D13" s="94">
        <v>38621</v>
      </c>
      <c r="E13" s="94" t="s">
        <v>256</v>
      </c>
      <c r="F13" s="94" t="s">
        <v>686</v>
      </c>
      <c r="G13" s="94" t="s">
        <v>293</v>
      </c>
      <c r="H13" s="94">
        <v>1987</v>
      </c>
      <c r="I13" s="97" t="s">
        <v>294</v>
      </c>
      <c r="J13" s="97" t="s">
        <v>295</v>
      </c>
      <c r="K13" s="157"/>
      <c r="L13" s="158" t="s">
        <v>311</v>
      </c>
      <c r="M13" s="97"/>
      <c r="N13" s="97"/>
      <c r="O13" s="94"/>
      <c r="P13" s="97"/>
      <c r="Q13" s="120"/>
      <c r="R13" s="97"/>
      <c r="S13" s="97"/>
      <c r="T13" s="136" t="s">
        <v>335</v>
      </c>
      <c r="U13" s="136" t="s">
        <v>337</v>
      </c>
      <c r="V13" s="136"/>
      <c r="W13" s="136"/>
      <c r="X13" s="103" t="s">
        <v>674</v>
      </c>
      <c r="Y13" s="74"/>
      <c r="Z13" s="199"/>
      <c r="AA13" s="16"/>
    </row>
    <row r="14" spans="1:27" s="12" customFormat="1" ht="25.5" x14ac:dyDescent="0.2">
      <c r="A14" s="97">
        <v>6</v>
      </c>
      <c r="B14" s="97" t="s">
        <v>692</v>
      </c>
      <c r="C14" s="97" t="s">
        <v>693</v>
      </c>
      <c r="D14" s="97" t="s">
        <v>257</v>
      </c>
      <c r="E14" s="97" t="s">
        <v>258</v>
      </c>
      <c r="F14" s="97" t="s">
        <v>694</v>
      </c>
      <c r="G14" s="94" t="s">
        <v>293</v>
      </c>
      <c r="H14" s="94">
        <v>1994</v>
      </c>
      <c r="I14" s="97"/>
      <c r="J14" s="97"/>
      <c r="K14" s="157"/>
      <c r="L14" s="158" t="s">
        <v>312</v>
      </c>
      <c r="M14" s="97"/>
      <c r="N14" s="97"/>
      <c r="O14" s="94"/>
      <c r="P14" s="97"/>
      <c r="Q14" s="120"/>
      <c r="R14" s="97"/>
      <c r="S14" s="97"/>
      <c r="T14" s="136" t="s">
        <v>330</v>
      </c>
      <c r="U14" s="136" t="s">
        <v>336</v>
      </c>
      <c r="V14" s="136"/>
      <c r="W14" s="136"/>
      <c r="X14" s="103" t="s">
        <v>674</v>
      </c>
      <c r="Y14" s="74"/>
      <c r="Z14" s="199"/>
      <c r="AA14" s="16"/>
    </row>
    <row r="15" spans="1:27" s="12" customFormat="1" x14ac:dyDescent="0.2">
      <c r="A15" s="97">
        <v>7</v>
      </c>
      <c r="B15" s="121" t="s">
        <v>209</v>
      </c>
      <c r="C15" s="151" t="s">
        <v>259</v>
      </c>
      <c r="D15" s="151" t="s">
        <v>260</v>
      </c>
      <c r="E15" s="151" t="s">
        <v>261</v>
      </c>
      <c r="F15" s="151" t="s">
        <v>213</v>
      </c>
      <c r="G15" s="154">
        <v>1984</v>
      </c>
      <c r="H15" s="154">
        <v>2005</v>
      </c>
      <c r="I15" s="97" t="s">
        <v>296</v>
      </c>
      <c r="J15" s="97" t="s">
        <v>297</v>
      </c>
      <c r="K15" s="154">
        <v>5</v>
      </c>
      <c r="L15" s="158"/>
      <c r="M15" s="97"/>
      <c r="N15" s="97"/>
      <c r="O15" s="162">
        <v>171000</v>
      </c>
      <c r="P15" s="97" t="s">
        <v>325</v>
      </c>
      <c r="Q15" s="132">
        <v>14500</v>
      </c>
      <c r="R15" s="97" t="s">
        <v>327</v>
      </c>
      <c r="S15" s="163">
        <v>2500</v>
      </c>
      <c r="T15" s="136" t="s">
        <v>338</v>
      </c>
      <c r="U15" s="164" t="s">
        <v>339</v>
      </c>
      <c r="V15" s="136" t="s">
        <v>338</v>
      </c>
      <c r="W15" s="164" t="s">
        <v>339</v>
      </c>
      <c r="X15" s="103" t="s">
        <v>674</v>
      </c>
      <c r="Y15" s="103" t="s">
        <v>674</v>
      </c>
      <c r="Z15" s="197" t="s">
        <v>674</v>
      </c>
      <c r="AA15" s="16" t="s">
        <v>674</v>
      </c>
    </row>
    <row r="16" spans="1:27" s="12" customFormat="1" x14ac:dyDescent="0.2">
      <c r="A16" s="97">
        <v>8</v>
      </c>
      <c r="B16" s="97" t="s">
        <v>262</v>
      </c>
      <c r="C16" s="94" t="s">
        <v>263</v>
      </c>
      <c r="D16" s="94" t="s">
        <v>264</v>
      </c>
      <c r="E16" s="94" t="s">
        <v>265</v>
      </c>
      <c r="F16" s="94" t="s">
        <v>251</v>
      </c>
      <c r="G16" s="94">
        <v>4000</v>
      </c>
      <c r="H16" s="94">
        <v>2007</v>
      </c>
      <c r="I16" s="97" t="s">
        <v>298</v>
      </c>
      <c r="J16" s="97" t="s">
        <v>299</v>
      </c>
      <c r="K16" s="160" t="s">
        <v>313</v>
      </c>
      <c r="L16" s="158"/>
      <c r="M16" s="97"/>
      <c r="N16" s="97"/>
      <c r="O16" s="94" t="s">
        <v>320</v>
      </c>
      <c r="P16" s="97"/>
      <c r="Q16" s="132">
        <v>88000</v>
      </c>
      <c r="R16" s="97"/>
      <c r="S16" s="97"/>
      <c r="T16" s="136" t="s">
        <v>340</v>
      </c>
      <c r="U16" s="136" t="s">
        <v>341</v>
      </c>
      <c r="V16" s="136" t="s">
        <v>340</v>
      </c>
      <c r="W16" s="136" t="s">
        <v>341</v>
      </c>
      <c r="X16" s="103" t="s">
        <v>674</v>
      </c>
      <c r="Y16" s="103" t="s">
        <v>674</v>
      </c>
      <c r="Z16" s="197" t="s">
        <v>674</v>
      </c>
      <c r="AA16" s="16"/>
    </row>
    <row r="17" spans="1:27" s="12" customFormat="1" x14ac:dyDescent="0.2">
      <c r="A17" s="97">
        <v>9</v>
      </c>
      <c r="B17" s="97" t="s">
        <v>266</v>
      </c>
      <c r="C17" s="94" t="s">
        <v>267</v>
      </c>
      <c r="D17" s="94" t="s">
        <v>268</v>
      </c>
      <c r="E17" s="94" t="s">
        <v>269</v>
      </c>
      <c r="F17" s="94" t="s">
        <v>213</v>
      </c>
      <c r="G17" s="94">
        <v>1997</v>
      </c>
      <c r="H17" s="94">
        <v>2002</v>
      </c>
      <c r="I17" s="97" t="s">
        <v>300</v>
      </c>
      <c r="J17" s="97" t="s">
        <v>301</v>
      </c>
      <c r="K17" s="160" t="s">
        <v>314</v>
      </c>
      <c r="L17" s="158"/>
      <c r="M17" s="97"/>
      <c r="N17" s="97"/>
      <c r="O17" s="94">
        <v>345000</v>
      </c>
      <c r="P17" s="97" t="s">
        <v>325</v>
      </c>
      <c r="Q17" s="132">
        <v>10800</v>
      </c>
      <c r="R17" s="97"/>
      <c r="S17" s="97"/>
      <c r="T17" s="136" t="s">
        <v>342</v>
      </c>
      <c r="U17" s="136" t="s">
        <v>343</v>
      </c>
      <c r="V17" s="136" t="s">
        <v>342</v>
      </c>
      <c r="W17" s="136" t="s">
        <v>343</v>
      </c>
      <c r="X17" s="103" t="s">
        <v>674</v>
      </c>
      <c r="Y17" s="103" t="s">
        <v>674</v>
      </c>
      <c r="Z17" s="197" t="s">
        <v>674</v>
      </c>
      <c r="AA17" s="16" t="s">
        <v>674</v>
      </c>
    </row>
    <row r="18" spans="1:27" s="12" customFormat="1" x14ac:dyDescent="0.2">
      <c r="A18" s="97">
        <v>10</v>
      </c>
      <c r="B18" s="97" t="s">
        <v>270</v>
      </c>
      <c r="C18" s="94" t="s">
        <v>271</v>
      </c>
      <c r="D18" s="94">
        <v>63740</v>
      </c>
      <c r="E18" s="94" t="s">
        <v>272</v>
      </c>
      <c r="F18" s="94" t="s">
        <v>247</v>
      </c>
      <c r="G18" s="94">
        <v>6842</v>
      </c>
      <c r="H18" s="94">
        <v>1988</v>
      </c>
      <c r="I18" s="97" t="s">
        <v>302</v>
      </c>
      <c r="J18" s="97" t="s">
        <v>303</v>
      </c>
      <c r="K18" s="160" t="s">
        <v>313</v>
      </c>
      <c r="L18" s="158" t="s">
        <v>315</v>
      </c>
      <c r="M18" s="97" t="s">
        <v>321</v>
      </c>
      <c r="N18" s="97"/>
      <c r="O18" s="94" t="s">
        <v>322</v>
      </c>
      <c r="P18" s="97"/>
      <c r="Q18" s="120"/>
      <c r="R18" s="97"/>
      <c r="S18" s="97"/>
      <c r="T18" s="136" t="s">
        <v>344</v>
      </c>
      <c r="U18" s="136" t="s">
        <v>345</v>
      </c>
      <c r="V18" s="136"/>
      <c r="W18" s="136"/>
      <c r="X18" s="103" t="s">
        <v>674</v>
      </c>
      <c r="Y18" s="103" t="s">
        <v>674</v>
      </c>
      <c r="Z18" s="199"/>
      <c r="AA18" s="16"/>
    </row>
    <row r="19" spans="1:27" s="12" customFormat="1" x14ac:dyDescent="0.2">
      <c r="A19" s="97">
        <v>11</v>
      </c>
      <c r="B19" s="97" t="s">
        <v>273</v>
      </c>
      <c r="C19" s="97" t="s">
        <v>274</v>
      </c>
      <c r="D19" s="97" t="s">
        <v>275</v>
      </c>
      <c r="E19" s="97" t="s">
        <v>276</v>
      </c>
      <c r="F19" s="97" t="s">
        <v>277</v>
      </c>
      <c r="G19" s="97">
        <v>1900</v>
      </c>
      <c r="H19" s="97">
        <v>2003</v>
      </c>
      <c r="I19" s="97" t="s">
        <v>304</v>
      </c>
      <c r="J19" s="97" t="s">
        <v>305</v>
      </c>
      <c r="K19" s="97">
        <v>5</v>
      </c>
      <c r="L19" s="158" t="s">
        <v>316</v>
      </c>
      <c r="M19" s="97" t="s">
        <v>323</v>
      </c>
      <c r="N19" s="97"/>
      <c r="O19" s="97" t="s">
        <v>324</v>
      </c>
      <c r="P19" s="97"/>
      <c r="Q19" s="132">
        <v>26500</v>
      </c>
      <c r="R19" s="97"/>
      <c r="S19" s="97"/>
      <c r="T19" s="97" t="s">
        <v>346</v>
      </c>
      <c r="U19" s="97" t="s">
        <v>347</v>
      </c>
      <c r="V19" s="97" t="s">
        <v>346</v>
      </c>
      <c r="W19" s="97" t="s">
        <v>347</v>
      </c>
      <c r="X19" s="103" t="s">
        <v>674</v>
      </c>
      <c r="Y19" s="103" t="s">
        <v>674</v>
      </c>
      <c r="Z19" s="197" t="s">
        <v>674</v>
      </c>
      <c r="AA19" s="16"/>
    </row>
    <row r="20" spans="1:27" s="12" customFormat="1" x14ac:dyDescent="0.2">
      <c r="A20" s="152">
        <v>12</v>
      </c>
      <c r="B20" s="152" t="s">
        <v>278</v>
      </c>
      <c r="C20" s="152" t="s">
        <v>279</v>
      </c>
      <c r="D20" s="152" t="s">
        <v>280</v>
      </c>
      <c r="E20" s="152" t="s">
        <v>281</v>
      </c>
      <c r="F20" s="152" t="s">
        <v>213</v>
      </c>
      <c r="G20" s="155">
        <v>1200</v>
      </c>
      <c r="H20" s="155">
        <v>2005</v>
      </c>
      <c r="I20" s="156" t="s">
        <v>306</v>
      </c>
      <c r="J20" s="155" t="s">
        <v>307</v>
      </c>
      <c r="K20" s="152">
        <v>5</v>
      </c>
      <c r="L20" s="161"/>
      <c r="M20" s="152"/>
      <c r="N20" s="152"/>
      <c r="O20" s="152">
        <v>192000</v>
      </c>
      <c r="P20" s="152"/>
      <c r="Q20" s="260">
        <v>7700</v>
      </c>
      <c r="R20" s="152"/>
      <c r="S20" s="152"/>
      <c r="T20" s="165" t="s">
        <v>348</v>
      </c>
      <c r="U20" s="165" t="s">
        <v>349</v>
      </c>
      <c r="V20" s="165" t="s">
        <v>348</v>
      </c>
      <c r="W20" s="165" t="s">
        <v>349</v>
      </c>
      <c r="X20" s="103" t="s">
        <v>674</v>
      </c>
      <c r="Y20" s="103" t="s">
        <v>674</v>
      </c>
      <c r="Z20" s="103" t="s">
        <v>674</v>
      </c>
      <c r="AA20" s="16" t="s">
        <v>674</v>
      </c>
    </row>
    <row r="21" spans="1:27" s="12" customFormat="1" x14ac:dyDescent="0.2">
      <c r="A21" s="152">
        <v>13</v>
      </c>
      <c r="B21" s="152" t="s">
        <v>273</v>
      </c>
      <c r="C21" s="152" t="s">
        <v>282</v>
      </c>
      <c r="D21" s="152" t="s">
        <v>283</v>
      </c>
      <c r="E21" s="152" t="s">
        <v>284</v>
      </c>
      <c r="F21" s="152" t="s">
        <v>247</v>
      </c>
      <c r="G21" s="155">
        <v>1900</v>
      </c>
      <c r="H21" s="155">
        <v>2005</v>
      </c>
      <c r="I21" s="156" t="s">
        <v>308</v>
      </c>
      <c r="J21" s="155" t="s">
        <v>309</v>
      </c>
      <c r="K21" s="152">
        <v>9</v>
      </c>
      <c r="L21" s="161" t="s">
        <v>317</v>
      </c>
      <c r="M21" s="152"/>
      <c r="N21" s="152"/>
      <c r="O21" s="152">
        <v>32000</v>
      </c>
      <c r="P21" s="152"/>
      <c r="Q21" s="260">
        <v>84110.32</v>
      </c>
      <c r="R21" s="32"/>
      <c r="S21" s="74"/>
      <c r="T21" s="16" t="s">
        <v>729</v>
      </c>
      <c r="U21" s="16" t="s">
        <v>730</v>
      </c>
      <c r="V21" s="16" t="s">
        <v>729</v>
      </c>
      <c r="W21" s="16" t="s">
        <v>730</v>
      </c>
      <c r="X21" s="103" t="s">
        <v>674</v>
      </c>
      <c r="Y21" s="103" t="s">
        <v>674</v>
      </c>
      <c r="Z21" s="103" t="s">
        <v>674</v>
      </c>
      <c r="AA21" s="16"/>
    </row>
    <row r="22" spans="1:27" s="12" customFormat="1" ht="18.75" customHeight="1" x14ac:dyDescent="0.2">
      <c r="A22" s="97">
        <v>14</v>
      </c>
      <c r="B22" s="97" t="s">
        <v>285</v>
      </c>
      <c r="C22" s="103" t="s">
        <v>286</v>
      </c>
      <c r="D22" s="153">
        <v>443556</v>
      </c>
      <c r="E22" s="103" t="s">
        <v>287</v>
      </c>
      <c r="F22" s="103" t="s">
        <v>288</v>
      </c>
      <c r="G22" s="97"/>
      <c r="H22" s="103">
        <v>1975</v>
      </c>
      <c r="I22" s="97"/>
      <c r="J22" s="97"/>
      <c r="K22" s="97">
        <v>2</v>
      </c>
      <c r="L22" s="103"/>
      <c r="M22" s="2"/>
      <c r="N22" s="2"/>
      <c r="O22" s="32"/>
      <c r="P22" s="97"/>
      <c r="Q22" s="120">
        <v>22985.66</v>
      </c>
      <c r="R22" s="32"/>
      <c r="S22" s="74"/>
      <c r="T22" s="16" t="s">
        <v>727</v>
      </c>
      <c r="U22" s="16" t="s">
        <v>728</v>
      </c>
      <c r="V22" s="16" t="s">
        <v>727</v>
      </c>
      <c r="W22" s="16" t="s">
        <v>728</v>
      </c>
      <c r="X22" s="103" t="s">
        <v>674</v>
      </c>
      <c r="Y22" s="103" t="s">
        <v>674</v>
      </c>
      <c r="Z22" s="103" t="s">
        <v>674</v>
      </c>
      <c r="AA22" s="16"/>
    </row>
    <row r="23" spans="1:27" s="12" customFormat="1" ht="18.75" customHeight="1" x14ac:dyDescent="0.2">
      <c r="A23" s="97">
        <v>15</v>
      </c>
      <c r="B23" s="97" t="s">
        <v>244</v>
      </c>
      <c r="C23" s="103">
        <v>3324</v>
      </c>
      <c r="D23" s="153" t="s">
        <v>676</v>
      </c>
      <c r="E23" s="103" t="s">
        <v>677</v>
      </c>
      <c r="F23" s="103" t="s">
        <v>247</v>
      </c>
      <c r="G23" s="97" t="s">
        <v>678</v>
      </c>
      <c r="H23" s="103">
        <v>1999</v>
      </c>
      <c r="I23" s="97"/>
      <c r="J23" s="97"/>
      <c r="K23" s="97"/>
      <c r="L23" s="103"/>
      <c r="M23" s="2"/>
      <c r="N23" s="2"/>
      <c r="O23" s="32"/>
      <c r="P23" s="97"/>
      <c r="Q23" s="132"/>
      <c r="R23" s="32"/>
      <c r="S23" s="74"/>
      <c r="T23" s="103" t="s">
        <v>679</v>
      </c>
      <c r="U23" s="103" t="s">
        <v>680</v>
      </c>
      <c r="V23" s="74"/>
      <c r="W23" s="74"/>
      <c r="X23" s="103" t="s">
        <v>674</v>
      </c>
      <c r="Y23" s="103" t="s">
        <v>674</v>
      </c>
      <c r="Z23" s="199"/>
      <c r="AA23" s="103" t="s">
        <v>674</v>
      </c>
    </row>
    <row r="24" spans="1:27" ht="18.75" customHeight="1" x14ac:dyDescent="0.2">
      <c r="A24" s="292" t="s">
        <v>364</v>
      </c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66"/>
      <c r="N24" s="66"/>
      <c r="O24" s="66"/>
      <c r="P24" s="66"/>
      <c r="Q24" s="217"/>
      <c r="R24" s="66"/>
      <c r="S24" s="78"/>
      <c r="T24" s="78"/>
      <c r="U24" s="78"/>
      <c r="V24" s="78"/>
      <c r="W24" s="78"/>
      <c r="X24" s="78"/>
      <c r="Y24" s="78"/>
      <c r="Z24" s="198"/>
      <c r="AA24" s="262"/>
    </row>
    <row r="25" spans="1:27" s="12" customFormat="1" ht="18.75" customHeight="1" x14ac:dyDescent="0.2">
      <c r="A25" s="2">
        <v>1</v>
      </c>
      <c r="B25" s="114" t="s">
        <v>380</v>
      </c>
      <c r="C25" s="114" t="s">
        <v>381</v>
      </c>
      <c r="D25" s="114" t="s">
        <v>382</v>
      </c>
      <c r="E25" s="114" t="s">
        <v>383</v>
      </c>
      <c r="F25" s="114" t="s">
        <v>213</v>
      </c>
      <c r="G25" s="114">
        <v>1198</v>
      </c>
      <c r="H25" s="114">
        <v>2004</v>
      </c>
      <c r="I25" s="114" t="s">
        <v>384</v>
      </c>
      <c r="J25" s="114" t="s">
        <v>385</v>
      </c>
      <c r="K25" s="114">
        <v>5</v>
      </c>
      <c r="L25" s="2"/>
      <c r="M25" s="114" t="s">
        <v>386</v>
      </c>
      <c r="N25" s="114" t="s">
        <v>134</v>
      </c>
      <c r="O25" s="114">
        <v>113060</v>
      </c>
      <c r="P25" s="114" t="s">
        <v>387</v>
      </c>
      <c r="Q25" s="168">
        <v>7600</v>
      </c>
      <c r="R25" s="114"/>
      <c r="S25" s="114"/>
      <c r="T25" s="114" t="s">
        <v>385</v>
      </c>
      <c r="U25" s="114" t="s">
        <v>388</v>
      </c>
      <c r="V25" s="114" t="s">
        <v>385</v>
      </c>
      <c r="W25" s="114" t="s">
        <v>388</v>
      </c>
      <c r="X25" s="103" t="s">
        <v>674</v>
      </c>
      <c r="Y25" s="103" t="s">
        <v>674</v>
      </c>
      <c r="Z25" s="197" t="s">
        <v>674</v>
      </c>
      <c r="AA25" s="16" t="s">
        <v>674</v>
      </c>
    </row>
    <row r="26" spans="1:27" ht="18.75" customHeight="1" x14ac:dyDescent="0.2">
      <c r="A26" s="292" t="s">
        <v>392</v>
      </c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66"/>
      <c r="N26" s="66"/>
      <c r="O26" s="66"/>
      <c r="P26" s="66"/>
      <c r="Q26" s="217"/>
      <c r="R26" s="66"/>
      <c r="S26" s="78"/>
      <c r="T26" s="78"/>
      <c r="U26" s="78"/>
      <c r="V26" s="78"/>
      <c r="W26" s="78"/>
      <c r="X26" s="78"/>
      <c r="Y26" s="78"/>
      <c r="Z26" s="198"/>
      <c r="AA26" s="262"/>
    </row>
    <row r="27" spans="1:27" s="12" customFormat="1" ht="18.75" customHeight="1" x14ac:dyDescent="0.2">
      <c r="A27" s="2">
        <v>1</v>
      </c>
      <c r="B27" s="114" t="s">
        <v>278</v>
      </c>
      <c r="C27" s="114" t="s">
        <v>439</v>
      </c>
      <c r="D27" s="114" t="s">
        <v>440</v>
      </c>
      <c r="E27" s="114" t="s">
        <v>441</v>
      </c>
      <c r="F27" s="114" t="s">
        <v>213</v>
      </c>
      <c r="G27" s="114">
        <v>1368</v>
      </c>
      <c r="H27" s="114">
        <v>2008</v>
      </c>
      <c r="I27" s="114" t="s">
        <v>451</v>
      </c>
      <c r="J27" s="114" t="s">
        <v>452</v>
      </c>
      <c r="K27" s="114">
        <v>5</v>
      </c>
      <c r="L27" s="174"/>
      <c r="M27" s="114"/>
      <c r="N27" s="114" t="s">
        <v>132</v>
      </c>
      <c r="O27" s="114">
        <v>121800</v>
      </c>
      <c r="P27" s="32"/>
      <c r="Q27" s="208"/>
      <c r="R27" s="32"/>
      <c r="S27" s="74"/>
      <c r="T27" s="97" t="s">
        <v>458</v>
      </c>
      <c r="U27" s="97" t="s">
        <v>459</v>
      </c>
      <c r="V27" s="97" t="s">
        <v>458</v>
      </c>
      <c r="W27" s="97" t="s">
        <v>459</v>
      </c>
      <c r="X27" s="103" t="s">
        <v>674</v>
      </c>
      <c r="Y27" s="103" t="s">
        <v>674</v>
      </c>
      <c r="Z27" s="197" t="s">
        <v>674</v>
      </c>
      <c r="AA27" s="16" t="s">
        <v>674</v>
      </c>
    </row>
    <row r="28" spans="1:27" s="12" customFormat="1" ht="18.75" customHeight="1" x14ac:dyDescent="0.2">
      <c r="A28" s="2">
        <v>2</v>
      </c>
      <c r="B28" s="97" t="s">
        <v>442</v>
      </c>
      <c r="C28" s="97" t="s">
        <v>697</v>
      </c>
      <c r="D28" s="97">
        <v>317070</v>
      </c>
      <c r="E28" s="97" t="s">
        <v>443</v>
      </c>
      <c r="F28" s="97" t="s">
        <v>444</v>
      </c>
      <c r="G28" s="97">
        <v>2500</v>
      </c>
      <c r="H28" s="97">
        <v>1996</v>
      </c>
      <c r="I28" s="97" t="s">
        <v>453</v>
      </c>
      <c r="J28" s="97" t="s">
        <v>454</v>
      </c>
      <c r="K28" s="97">
        <v>9</v>
      </c>
      <c r="L28" s="158"/>
      <c r="M28" s="97">
        <v>1115</v>
      </c>
      <c r="N28" s="97"/>
      <c r="O28" s="32"/>
      <c r="P28" s="32"/>
      <c r="Q28" s="208"/>
      <c r="R28" s="32"/>
      <c r="S28" s="74"/>
      <c r="T28" s="97" t="s">
        <v>460</v>
      </c>
      <c r="U28" s="97" t="s">
        <v>461</v>
      </c>
      <c r="V28" s="97"/>
      <c r="W28" s="97"/>
      <c r="X28" s="103" t="s">
        <v>674</v>
      </c>
      <c r="Y28" s="103" t="s">
        <v>674</v>
      </c>
      <c r="Z28" s="199"/>
      <c r="AA28" s="16"/>
    </row>
    <row r="29" spans="1:27" s="12" customFormat="1" ht="18.75" customHeight="1" x14ac:dyDescent="0.2">
      <c r="A29" s="2">
        <v>3</v>
      </c>
      <c r="B29" s="97" t="s">
        <v>251</v>
      </c>
      <c r="C29" s="97" t="s">
        <v>445</v>
      </c>
      <c r="D29" s="97">
        <v>102439</v>
      </c>
      <c r="E29" s="97" t="s">
        <v>446</v>
      </c>
      <c r="F29" s="97" t="s">
        <v>447</v>
      </c>
      <c r="G29" s="97">
        <v>2502</v>
      </c>
      <c r="H29" s="97">
        <v>1996</v>
      </c>
      <c r="I29" s="97" t="s">
        <v>455</v>
      </c>
      <c r="J29" s="97" t="s">
        <v>456</v>
      </c>
      <c r="K29" s="97">
        <v>1</v>
      </c>
      <c r="L29" s="158"/>
      <c r="M29" s="97">
        <v>3281</v>
      </c>
      <c r="N29" s="97"/>
      <c r="O29" s="32"/>
      <c r="P29" s="32"/>
      <c r="Q29" s="208"/>
      <c r="R29" s="32"/>
      <c r="S29" s="74"/>
      <c r="T29" s="97" t="s">
        <v>330</v>
      </c>
      <c r="U29" s="97" t="s">
        <v>336</v>
      </c>
      <c r="V29" s="97"/>
      <c r="W29" s="97"/>
      <c r="X29" s="103" t="s">
        <v>674</v>
      </c>
      <c r="Y29" s="103" t="s">
        <v>674</v>
      </c>
      <c r="Z29" s="199"/>
      <c r="AA29" s="16"/>
    </row>
    <row r="30" spans="1:27" s="12" customFormat="1" ht="18.75" customHeight="1" x14ac:dyDescent="0.2">
      <c r="A30" s="2">
        <v>4</v>
      </c>
      <c r="B30" s="97" t="s">
        <v>254</v>
      </c>
      <c r="C30" s="97" t="s">
        <v>448</v>
      </c>
      <c r="D30" s="97">
        <v>36596</v>
      </c>
      <c r="E30" s="97" t="s">
        <v>449</v>
      </c>
      <c r="F30" s="97" t="s">
        <v>450</v>
      </c>
      <c r="G30" s="97" t="s">
        <v>293</v>
      </c>
      <c r="H30" s="97">
        <v>1990</v>
      </c>
      <c r="I30" s="97" t="s">
        <v>457</v>
      </c>
      <c r="J30" s="97" t="s">
        <v>456</v>
      </c>
      <c r="K30" s="97"/>
      <c r="L30" s="158" t="s">
        <v>311</v>
      </c>
      <c r="M30" s="97">
        <v>2886</v>
      </c>
      <c r="N30" s="97"/>
      <c r="O30" s="32"/>
      <c r="P30" s="32"/>
      <c r="Q30" s="208"/>
      <c r="R30" s="32"/>
      <c r="S30" s="74"/>
      <c r="T30" s="97" t="s">
        <v>330</v>
      </c>
      <c r="U30" s="97" t="s">
        <v>336</v>
      </c>
      <c r="V30" s="97"/>
      <c r="W30" s="97"/>
      <c r="X30" s="103" t="s">
        <v>674</v>
      </c>
      <c r="Y30" s="74"/>
      <c r="Z30" s="199"/>
      <c r="AA30" s="16"/>
    </row>
    <row r="31" spans="1:27" ht="18.75" customHeight="1" x14ac:dyDescent="0.2">
      <c r="A31" s="292" t="s">
        <v>490</v>
      </c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66"/>
      <c r="N31" s="66"/>
      <c r="O31" s="66"/>
      <c r="P31" s="66"/>
      <c r="Q31" s="217"/>
      <c r="R31" s="66"/>
      <c r="S31" s="78"/>
      <c r="T31" s="78"/>
      <c r="U31" s="78"/>
      <c r="V31" s="78"/>
      <c r="W31" s="78"/>
      <c r="X31" s="78"/>
      <c r="Y31" s="78"/>
      <c r="Z31" s="198"/>
      <c r="AA31" s="262"/>
    </row>
    <row r="32" spans="1:27" s="12" customFormat="1" ht="18.75" customHeight="1" x14ac:dyDescent="0.2">
      <c r="A32" s="2">
        <v>1</v>
      </c>
      <c r="B32" s="154" t="s">
        <v>524</v>
      </c>
      <c r="C32" s="154">
        <v>188</v>
      </c>
      <c r="D32" s="154" t="s">
        <v>525</v>
      </c>
      <c r="E32" s="154" t="s">
        <v>526</v>
      </c>
      <c r="F32" s="154" t="s">
        <v>213</v>
      </c>
      <c r="G32" s="154">
        <v>1242</v>
      </c>
      <c r="H32" s="154">
        <v>2004</v>
      </c>
      <c r="I32" s="114" t="s">
        <v>691</v>
      </c>
      <c r="J32" s="176" t="s">
        <v>527</v>
      </c>
      <c r="K32" s="114">
        <v>5</v>
      </c>
      <c r="L32" s="174" t="s">
        <v>528</v>
      </c>
      <c r="M32" s="114" t="s">
        <v>529</v>
      </c>
      <c r="N32" s="114" t="s">
        <v>530</v>
      </c>
      <c r="O32" s="177">
        <v>160300</v>
      </c>
      <c r="P32" s="114"/>
      <c r="Q32" s="218">
        <v>7800</v>
      </c>
      <c r="R32" s="114"/>
      <c r="S32" s="114"/>
      <c r="T32" s="136" t="s">
        <v>540</v>
      </c>
      <c r="U32" s="136" t="s">
        <v>539</v>
      </c>
      <c r="V32" s="136" t="s">
        <v>540</v>
      </c>
      <c r="W32" s="136" t="s">
        <v>539</v>
      </c>
      <c r="X32" s="103" t="s">
        <v>674</v>
      </c>
      <c r="Y32" s="103" t="s">
        <v>674</v>
      </c>
      <c r="Z32" s="197" t="s">
        <v>674</v>
      </c>
      <c r="AA32" s="16" t="s">
        <v>674</v>
      </c>
    </row>
    <row r="33" spans="1:27" s="12" customFormat="1" ht="18.75" customHeight="1" x14ac:dyDescent="0.2">
      <c r="A33" s="2">
        <v>2</v>
      </c>
      <c r="B33" s="103" t="s">
        <v>531</v>
      </c>
      <c r="C33" s="103" t="s">
        <v>532</v>
      </c>
      <c r="D33" s="103" t="s">
        <v>533</v>
      </c>
      <c r="E33" s="103" t="s">
        <v>534</v>
      </c>
      <c r="F33" s="103" t="s">
        <v>535</v>
      </c>
      <c r="G33" s="97"/>
      <c r="H33" s="103">
        <v>2009</v>
      </c>
      <c r="I33" s="97">
        <v>2009</v>
      </c>
      <c r="J33" s="97" t="s">
        <v>536</v>
      </c>
      <c r="K33" s="97" t="s">
        <v>326</v>
      </c>
      <c r="L33" s="158" t="s">
        <v>537</v>
      </c>
      <c r="M33" s="97" t="s">
        <v>538</v>
      </c>
      <c r="N33" s="97"/>
      <c r="O33" s="97"/>
      <c r="P33" s="97"/>
      <c r="Q33" s="218"/>
      <c r="R33" s="97"/>
      <c r="S33" s="97"/>
      <c r="T33" s="136" t="s">
        <v>540</v>
      </c>
      <c r="U33" s="136" t="s">
        <v>539</v>
      </c>
      <c r="V33" s="136"/>
      <c r="W33" s="136"/>
      <c r="X33" s="103" t="s">
        <v>674</v>
      </c>
      <c r="Y33" s="74"/>
      <c r="Z33" s="199"/>
      <c r="AA33" s="74"/>
    </row>
    <row r="34" spans="1:27" ht="18.75" customHeight="1" x14ac:dyDescent="0.2">
      <c r="A34" s="292" t="s">
        <v>589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66"/>
      <c r="N34" s="66"/>
      <c r="O34" s="66"/>
      <c r="P34" s="66"/>
      <c r="Q34" s="217"/>
      <c r="R34" s="66"/>
      <c r="S34" s="78"/>
      <c r="T34" s="78"/>
      <c r="U34" s="78"/>
      <c r="V34" s="78"/>
      <c r="W34" s="78"/>
      <c r="X34" s="78"/>
      <c r="Y34" s="78"/>
      <c r="Z34" s="198"/>
      <c r="AA34" s="78"/>
    </row>
    <row r="35" spans="1:27" s="12" customFormat="1" ht="51" x14ac:dyDescent="0.2">
      <c r="A35" s="2">
        <v>1</v>
      </c>
      <c r="B35" s="114" t="s">
        <v>596</v>
      </c>
      <c r="C35" s="114" t="s">
        <v>597</v>
      </c>
      <c r="D35" s="114" t="s">
        <v>598</v>
      </c>
      <c r="E35" s="114" t="s">
        <v>599</v>
      </c>
      <c r="F35" s="114" t="s">
        <v>600</v>
      </c>
      <c r="G35" s="114">
        <v>2299</v>
      </c>
      <c r="H35" s="114">
        <v>2014</v>
      </c>
      <c r="I35" s="114" t="s">
        <v>601</v>
      </c>
      <c r="J35" s="114" t="s">
        <v>602</v>
      </c>
      <c r="K35" s="114">
        <v>17</v>
      </c>
      <c r="L35" s="174">
        <v>1377</v>
      </c>
      <c r="M35" s="114">
        <v>3870</v>
      </c>
      <c r="N35" s="114" t="s">
        <v>134</v>
      </c>
      <c r="O35" s="114" t="s">
        <v>603</v>
      </c>
      <c r="P35" s="114" t="s">
        <v>604</v>
      </c>
      <c r="Q35" s="220">
        <v>145800</v>
      </c>
      <c r="R35" s="114" t="s">
        <v>605</v>
      </c>
      <c r="S35" s="114" t="s">
        <v>606</v>
      </c>
      <c r="T35" s="114" t="s">
        <v>607</v>
      </c>
      <c r="U35" s="114" t="s">
        <v>608</v>
      </c>
      <c r="V35" s="114" t="s">
        <v>607</v>
      </c>
      <c r="W35" s="114" t="s">
        <v>608</v>
      </c>
      <c r="X35" s="103" t="s">
        <v>674</v>
      </c>
      <c r="Y35" s="103" t="s">
        <v>674</v>
      </c>
      <c r="Z35" s="197" t="s">
        <v>674</v>
      </c>
      <c r="AA35" s="74"/>
    </row>
    <row r="36" spans="1:27" ht="18.75" customHeight="1" x14ac:dyDescent="0.2">
      <c r="A36" s="292" t="s">
        <v>658</v>
      </c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66"/>
      <c r="N36" s="66"/>
      <c r="O36" s="66"/>
      <c r="P36" s="66"/>
      <c r="Q36" s="217"/>
      <c r="R36" s="66"/>
      <c r="S36" s="78"/>
      <c r="T36" s="78"/>
      <c r="U36" s="78"/>
      <c r="V36" s="78"/>
      <c r="W36" s="78"/>
      <c r="X36" s="78"/>
      <c r="Y36" s="78"/>
      <c r="Z36" s="198"/>
      <c r="AA36" s="78"/>
    </row>
    <row r="37" spans="1:27" s="12" customFormat="1" ht="18.75" customHeight="1" x14ac:dyDescent="0.2">
      <c r="A37" s="2">
        <v>1</v>
      </c>
      <c r="B37" s="114" t="s">
        <v>659</v>
      </c>
      <c r="C37" s="114" t="s">
        <v>660</v>
      </c>
      <c r="D37" s="154" t="s">
        <v>661</v>
      </c>
      <c r="E37" s="154" t="s">
        <v>662</v>
      </c>
      <c r="F37" s="154" t="s">
        <v>663</v>
      </c>
      <c r="G37" s="154" t="s">
        <v>664</v>
      </c>
      <c r="H37" s="154">
        <v>1994</v>
      </c>
      <c r="I37" s="114" t="s">
        <v>665</v>
      </c>
      <c r="J37" s="114" t="s">
        <v>666</v>
      </c>
      <c r="K37" s="114">
        <v>9</v>
      </c>
      <c r="L37" s="174">
        <v>950</v>
      </c>
      <c r="M37" s="114" t="s">
        <v>667</v>
      </c>
      <c r="N37" s="114" t="s">
        <v>134</v>
      </c>
      <c r="O37" s="114">
        <v>61586</v>
      </c>
      <c r="P37" s="114"/>
      <c r="Q37" s="220">
        <v>3000</v>
      </c>
      <c r="R37" s="114"/>
      <c r="S37" s="114"/>
      <c r="T37" s="114" t="s">
        <v>330</v>
      </c>
      <c r="U37" s="114" t="s">
        <v>336</v>
      </c>
      <c r="V37" s="114" t="s">
        <v>330</v>
      </c>
      <c r="W37" s="114" t="s">
        <v>336</v>
      </c>
      <c r="X37" s="103" t="s">
        <v>674</v>
      </c>
      <c r="Y37" s="103" t="s">
        <v>674</v>
      </c>
      <c r="Z37" s="197" t="s">
        <v>674</v>
      </c>
      <c r="AA37" s="74"/>
    </row>
    <row r="38" spans="1:27" s="12" customFormat="1" ht="38.25" x14ac:dyDescent="0.2">
      <c r="A38" s="2">
        <v>2</v>
      </c>
      <c r="B38" s="103" t="s">
        <v>668</v>
      </c>
      <c r="C38" s="103" t="s">
        <v>669</v>
      </c>
      <c r="D38" s="154" t="s">
        <v>670</v>
      </c>
      <c r="E38" s="154" t="s">
        <v>671</v>
      </c>
      <c r="F38" s="94" t="s">
        <v>672</v>
      </c>
      <c r="G38" s="97"/>
      <c r="H38" s="154">
        <v>1994</v>
      </c>
      <c r="I38" s="97" t="s">
        <v>673</v>
      </c>
      <c r="J38" s="97" t="s">
        <v>385</v>
      </c>
      <c r="K38" s="97"/>
      <c r="L38" s="154">
        <v>1450</v>
      </c>
      <c r="M38" s="97"/>
      <c r="N38" s="97"/>
      <c r="O38" s="97"/>
      <c r="P38" s="97"/>
      <c r="Q38" s="219"/>
      <c r="R38" s="97"/>
      <c r="S38" s="97"/>
      <c r="T38" s="114" t="s">
        <v>330</v>
      </c>
      <c r="U38" s="114" t="s">
        <v>336</v>
      </c>
      <c r="V38" s="97"/>
      <c r="W38" s="97"/>
      <c r="X38" s="103" t="s">
        <v>674</v>
      </c>
      <c r="Y38" s="74"/>
      <c r="Z38" s="199"/>
      <c r="AA38" s="74"/>
    </row>
  </sheetData>
  <mergeCells count="30">
    <mergeCell ref="A34:L34"/>
    <mergeCell ref="A36:L36"/>
    <mergeCell ref="M3:M5"/>
    <mergeCell ref="N3:N5"/>
    <mergeCell ref="A31:L31"/>
    <mergeCell ref="F3:F5"/>
    <mergeCell ref="A6:L6"/>
    <mergeCell ref="K3:K5"/>
    <mergeCell ref="L3:L5"/>
    <mergeCell ref="A8:L8"/>
    <mergeCell ref="A24:L24"/>
    <mergeCell ref="A26:L26"/>
    <mergeCell ref="H3:H5"/>
    <mergeCell ref="I3:I5"/>
    <mergeCell ref="A3:A5"/>
    <mergeCell ref="X3:AA4"/>
    <mergeCell ref="I1:J1"/>
    <mergeCell ref="A2:J2"/>
    <mergeCell ref="G3:G5"/>
    <mergeCell ref="J3:J5"/>
    <mergeCell ref="C3:C5"/>
    <mergeCell ref="D3:D5"/>
    <mergeCell ref="E3:E5"/>
    <mergeCell ref="O3:O5"/>
    <mergeCell ref="B3:B5"/>
    <mergeCell ref="P3:P5"/>
    <mergeCell ref="Q3:Q5"/>
    <mergeCell ref="R3:S4"/>
    <mergeCell ref="T3:U4"/>
    <mergeCell ref="V3:W4"/>
  </mergeCells>
  <phoneticPr fontId="0" type="noConversion"/>
  <printOptions horizontalCentered="1"/>
  <pageMargins left="0" right="0" top="0.78740157480314965" bottom="0.39370078740157483" header="0.51181102362204722" footer="0.51181102362204722"/>
  <pageSetup paperSize="9" scale="4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view="pageBreakPreview" zoomScaleNormal="100" zoomScaleSheetLayoutView="100" workbookViewId="0">
      <selection activeCell="C7" sqref="C7"/>
    </sheetView>
  </sheetViews>
  <sheetFormatPr defaultRowHeight="12.75" x14ac:dyDescent="0.2"/>
  <cols>
    <col min="1" max="1" width="13.5703125" style="51" customWidth="1"/>
    <col min="2" max="2" width="12.42578125" style="51" customWidth="1"/>
    <col min="3" max="3" width="30.85546875" style="52" customWidth="1"/>
    <col min="4" max="4" width="26.42578125" style="251" bestFit="1" customWidth="1"/>
    <col min="5" max="16384" width="9.140625" style="51"/>
  </cols>
  <sheetData>
    <row r="1" spans="1:4" x14ac:dyDescent="0.2">
      <c r="A1" s="331" t="s">
        <v>726</v>
      </c>
      <c r="B1" s="331"/>
      <c r="C1" s="331"/>
      <c r="D1" s="331"/>
    </row>
    <row r="2" spans="1:4" ht="13.5" thickBot="1" x14ac:dyDescent="0.25"/>
    <row r="3" spans="1:4" x14ac:dyDescent="0.2">
      <c r="A3" s="328" t="s">
        <v>1</v>
      </c>
      <c r="B3" s="329"/>
      <c r="C3" s="329"/>
      <c r="D3" s="330"/>
    </row>
    <row r="4" spans="1:4" ht="26.25" thickBot="1" x14ac:dyDescent="0.25">
      <c r="A4" s="252" t="s">
        <v>722</v>
      </c>
      <c r="B4" s="240" t="s">
        <v>723</v>
      </c>
      <c r="C4" s="253" t="s">
        <v>724</v>
      </c>
      <c r="D4" s="254" t="s">
        <v>725</v>
      </c>
    </row>
    <row r="5" spans="1:4" ht="30" x14ac:dyDescent="0.2">
      <c r="A5" s="241" t="s">
        <v>712</v>
      </c>
      <c r="B5" s="242">
        <v>41591</v>
      </c>
      <c r="C5" s="243" t="s">
        <v>713</v>
      </c>
      <c r="D5" s="250">
        <v>2873.99</v>
      </c>
    </row>
    <row r="6" spans="1:4" ht="30" x14ac:dyDescent="0.2">
      <c r="A6" s="244" t="s">
        <v>714</v>
      </c>
      <c r="B6" s="245">
        <v>41757</v>
      </c>
      <c r="C6" s="246" t="s">
        <v>715</v>
      </c>
      <c r="D6" s="255">
        <v>212</v>
      </c>
    </row>
    <row r="7" spans="1:4" ht="90" x14ac:dyDescent="0.2">
      <c r="A7" s="244" t="s">
        <v>714</v>
      </c>
      <c r="B7" s="245">
        <v>41759</v>
      </c>
      <c r="C7" s="246" t="s">
        <v>716</v>
      </c>
      <c r="D7" s="255">
        <v>382.12</v>
      </c>
    </row>
    <row r="8" spans="1:4" ht="15" x14ac:dyDescent="0.2">
      <c r="A8" s="244" t="s">
        <v>717</v>
      </c>
      <c r="B8" s="245">
        <v>41807</v>
      </c>
      <c r="C8" s="246" t="s">
        <v>718</v>
      </c>
      <c r="D8" s="255">
        <v>1938.58</v>
      </c>
    </row>
    <row r="9" spans="1:4" ht="45" x14ac:dyDescent="0.2">
      <c r="A9" s="244" t="s">
        <v>719</v>
      </c>
      <c r="B9" s="245">
        <v>41813</v>
      </c>
      <c r="C9" s="246" t="s">
        <v>720</v>
      </c>
      <c r="D9" s="255">
        <v>373.92</v>
      </c>
    </row>
    <row r="10" spans="1:4" ht="15" x14ac:dyDescent="0.2">
      <c r="A10" s="244" t="s">
        <v>717</v>
      </c>
      <c r="B10" s="245">
        <v>41845</v>
      </c>
      <c r="C10" s="246" t="s">
        <v>718</v>
      </c>
      <c r="D10" s="255">
        <v>1144.1099999999999</v>
      </c>
    </row>
    <row r="11" spans="1:4" ht="45.75" thickBot="1" x14ac:dyDescent="0.25">
      <c r="A11" s="247" t="s">
        <v>717</v>
      </c>
      <c r="B11" s="248">
        <v>41869</v>
      </c>
      <c r="C11" s="249" t="s">
        <v>721</v>
      </c>
      <c r="D11" s="256">
        <v>1500</v>
      </c>
    </row>
    <row r="12" spans="1:4" ht="13.5" thickBot="1" x14ac:dyDescent="0.25">
      <c r="A12" s="257"/>
      <c r="B12" s="257"/>
      <c r="C12" s="258" t="s">
        <v>0</v>
      </c>
      <c r="D12" s="259">
        <f>SUM(D5:D11)</f>
        <v>8424.7199999999993</v>
      </c>
    </row>
  </sheetData>
  <mergeCells count="2">
    <mergeCell ref="A3:D3"/>
    <mergeCell ref="A1:D1"/>
  </mergeCells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view="pageBreakPreview" zoomScaleNormal="100" zoomScaleSheetLayoutView="100" workbookViewId="0">
      <selection activeCell="D16" sqref="D16"/>
    </sheetView>
  </sheetViews>
  <sheetFormatPr defaultRowHeight="12.75" x14ac:dyDescent="0.2"/>
  <cols>
    <col min="1" max="1" width="5.85546875" style="60" customWidth="1"/>
    <col min="2" max="2" width="42.42578125" customWidth="1"/>
    <col min="3" max="3" width="20.140625" style="207" customWidth="1"/>
    <col min="4" max="4" width="20.140625" style="53" customWidth="1"/>
  </cols>
  <sheetData>
    <row r="1" spans="1:4" ht="16.5" x14ac:dyDescent="0.25">
      <c r="B1" s="9" t="s">
        <v>47</v>
      </c>
      <c r="D1" s="54"/>
    </row>
    <row r="2" spans="1:4" ht="16.5" x14ac:dyDescent="0.25">
      <c r="B2" s="9"/>
    </row>
    <row r="3" spans="1:4" ht="12.75" customHeight="1" x14ac:dyDescent="0.2">
      <c r="B3" s="332" t="s">
        <v>61</v>
      </c>
      <c r="C3" s="332"/>
      <c r="D3" s="332"/>
    </row>
    <row r="4" spans="1:4" ht="25.5" x14ac:dyDescent="0.2">
      <c r="A4" s="10" t="s">
        <v>22</v>
      </c>
      <c r="B4" s="10" t="s">
        <v>20</v>
      </c>
      <c r="C4" s="208" t="s">
        <v>39</v>
      </c>
      <c r="D4" s="55" t="s">
        <v>19</v>
      </c>
    </row>
    <row r="5" spans="1:4" ht="26.25" customHeight="1" x14ac:dyDescent="0.2">
      <c r="A5" s="42">
        <v>1</v>
      </c>
      <c r="B5" s="31" t="s">
        <v>208</v>
      </c>
      <c r="C5" s="149">
        <v>669394.02</v>
      </c>
      <c r="D5" s="146">
        <v>0</v>
      </c>
    </row>
    <row r="6" spans="1:4" s="7" customFormat="1" ht="26.25" customHeight="1" x14ac:dyDescent="0.2">
      <c r="A6" s="16">
        <v>2</v>
      </c>
      <c r="B6" s="31" t="s">
        <v>243</v>
      </c>
      <c r="C6" s="149">
        <v>489476.7</v>
      </c>
      <c r="D6" s="146">
        <v>0</v>
      </c>
    </row>
    <row r="7" spans="1:4" s="7" customFormat="1" ht="26.25" customHeight="1" x14ac:dyDescent="0.2">
      <c r="A7" s="42">
        <v>3</v>
      </c>
      <c r="B7" s="31" t="s">
        <v>359</v>
      </c>
      <c r="C7" s="167">
        <v>267548.48000000004</v>
      </c>
      <c r="D7" s="146">
        <v>0</v>
      </c>
    </row>
    <row r="8" spans="1:4" s="7" customFormat="1" ht="26.25" customHeight="1" x14ac:dyDescent="0.2">
      <c r="A8" s="16">
        <v>4</v>
      </c>
      <c r="B8" s="58" t="s">
        <v>379</v>
      </c>
      <c r="C8" s="147">
        <v>617175.88</v>
      </c>
      <c r="D8" s="147">
        <v>0</v>
      </c>
    </row>
    <row r="9" spans="1:4" s="7" customFormat="1" ht="26.25" customHeight="1" x14ac:dyDescent="0.2">
      <c r="A9" s="42">
        <v>5</v>
      </c>
      <c r="B9" s="31" t="s">
        <v>438</v>
      </c>
      <c r="C9" s="146">
        <f>63486.38+3209</f>
        <v>66695.38</v>
      </c>
      <c r="D9" s="173">
        <v>40469.65</v>
      </c>
    </row>
    <row r="10" spans="1:4" s="7" customFormat="1" ht="26.25" customHeight="1" x14ac:dyDescent="0.2">
      <c r="A10" s="16">
        <v>6</v>
      </c>
      <c r="B10" s="31" t="s">
        <v>523</v>
      </c>
      <c r="C10" s="147">
        <v>807615.71</v>
      </c>
      <c r="D10" s="149">
        <v>30787.69</v>
      </c>
    </row>
    <row r="11" spans="1:4" s="7" customFormat="1" ht="26.25" customHeight="1" x14ac:dyDescent="0.2">
      <c r="A11" s="42">
        <v>7</v>
      </c>
      <c r="B11" s="31" t="s">
        <v>558</v>
      </c>
      <c r="C11" s="206">
        <v>432015.16</v>
      </c>
      <c r="D11" s="172">
        <v>24777.25</v>
      </c>
    </row>
    <row r="12" spans="1:4" ht="26.25" customHeight="1" x14ac:dyDescent="0.2">
      <c r="A12" s="16">
        <v>8</v>
      </c>
      <c r="B12" s="31" t="s">
        <v>611</v>
      </c>
      <c r="C12" s="146">
        <v>1090974.25</v>
      </c>
      <c r="D12" s="146">
        <v>49263.66</v>
      </c>
    </row>
    <row r="13" spans="1:4" s="7" customFormat="1" ht="26.25" customHeight="1" x14ac:dyDescent="0.2">
      <c r="A13" s="42">
        <v>9</v>
      </c>
      <c r="B13" s="31" t="s">
        <v>626</v>
      </c>
      <c r="C13" s="148">
        <v>57243.53</v>
      </c>
      <c r="D13" s="146">
        <v>0</v>
      </c>
    </row>
    <row r="14" spans="1:4" s="7" customFormat="1" ht="26.25" customHeight="1" x14ac:dyDescent="0.2">
      <c r="A14" s="16">
        <v>10</v>
      </c>
      <c r="B14" s="31" t="s">
        <v>632</v>
      </c>
      <c r="C14" s="209">
        <v>5100</v>
      </c>
      <c r="D14" s="146">
        <v>0</v>
      </c>
    </row>
    <row r="15" spans="1:4" s="7" customFormat="1" ht="26.25" customHeight="1" x14ac:dyDescent="0.2">
      <c r="A15" s="16">
        <v>11</v>
      </c>
      <c r="B15" s="31" t="s">
        <v>657</v>
      </c>
      <c r="C15" s="206">
        <v>573452.82999999996</v>
      </c>
      <c r="D15" s="171">
        <v>4305.72</v>
      </c>
    </row>
    <row r="16" spans="1:4" ht="18" customHeight="1" x14ac:dyDescent="0.2">
      <c r="A16" s="59"/>
      <c r="B16" s="18" t="s">
        <v>0</v>
      </c>
      <c r="C16" s="150">
        <f>SUM(C5:C15)</f>
        <v>5076691.9400000004</v>
      </c>
      <c r="D16" s="56">
        <f>SUM(D5:D15)</f>
        <v>149603.97</v>
      </c>
    </row>
    <row r="17" spans="2:4" x14ac:dyDescent="0.2">
      <c r="B17" s="7"/>
      <c r="C17" s="210"/>
      <c r="D17" s="57"/>
    </row>
    <row r="18" spans="2:4" x14ac:dyDescent="0.2">
      <c r="B18" s="7"/>
      <c r="C18" s="210"/>
      <c r="D18" s="57"/>
    </row>
    <row r="19" spans="2:4" x14ac:dyDescent="0.2">
      <c r="B19" s="7"/>
      <c r="C19" s="210"/>
      <c r="D19" s="57"/>
    </row>
    <row r="20" spans="2:4" x14ac:dyDescent="0.2">
      <c r="B20" s="7"/>
      <c r="C20" s="210"/>
      <c r="D20" s="57"/>
    </row>
    <row r="21" spans="2:4" x14ac:dyDescent="0.2">
      <c r="B21" s="7"/>
      <c r="C21" s="210"/>
      <c r="D21" s="57"/>
    </row>
    <row r="22" spans="2:4" x14ac:dyDescent="0.2">
      <c r="B22" s="7"/>
      <c r="C22" s="210"/>
      <c r="D22" s="57"/>
    </row>
    <row r="23" spans="2:4" x14ac:dyDescent="0.2">
      <c r="B23" s="7"/>
      <c r="C23" s="210"/>
      <c r="D23" s="57"/>
    </row>
    <row r="24" spans="2:4" x14ac:dyDescent="0.2">
      <c r="B24" s="7"/>
      <c r="C24" s="210"/>
      <c r="D24" s="57"/>
    </row>
    <row r="25" spans="2:4" x14ac:dyDescent="0.2">
      <c r="B25" s="7"/>
      <c r="C25" s="210"/>
      <c r="D25" s="57"/>
    </row>
    <row r="26" spans="2:4" x14ac:dyDescent="0.2">
      <c r="B26" s="7"/>
      <c r="C26" s="210"/>
      <c r="D26" s="57"/>
    </row>
  </sheetData>
  <mergeCells count="1">
    <mergeCell ref="B3:D3"/>
  </mergeCells>
  <phoneticPr fontId="2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view="pageBreakPreview" zoomScaleNormal="100" zoomScaleSheetLayoutView="100" workbookViewId="0">
      <selection activeCell="B6" sqref="B6"/>
    </sheetView>
  </sheetViews>
  <sheetFormatPr defaultRowHeight="12.75" x14ac:dyDescent="0.2"/>
  <cols>
    <col min="1" max="1" width="5" style="11" customWidth="1"/>
    <col min="2" max="2" width="28.5703125" style="13" customWidth="1"/>
    <col min="3" max="3" width="28.28515625" style="13" customWidth="1"/>
    <col min="4" max="4" width="25.85546875" style="13" customWidth="1"/>
    <col min="5" max="5" width="13.42578125" style="13" customWidth="1"/>
    <col min="6" max="6" width="16.85546875" style="13" customWidth="1"/>
    <col min="7" max="7" width="19" style="13" customWidth="1"/>
    <col min="8" max="8" width="32.28515625" style="13" customWidth="1"/>
    <col min="9" max="9" width="19.42578125" style="13" customWidth="1"/>
    <col min="10" max="10" width="28.28515625" style="13" customWidth="1"/>
    <col min="11" max="16384" width="9.140625" style="11"/>
  </cols>
  <sheetData>
    <row r="1" spans="1:10" x14ac:dyDescent="0.2">
      <c r="B1" s="261" t="s">
        <v>67</v>
      </c>
      <c r="I1" s="264"/>
    </row>
    <row r="2" spans="1:10" ht="51" x14ac:dyDescent="0.2">
      <c r="A2" s="81" t="s">
        <v>5</v>
      </c>
      <c r="B2" s="82" t="s">
        <v>41</v>
      </c>
      <c r="C2" s="83" t="s">
        <v>42</v>
      </c>
      <c r="D2" s="83" t="s">
        <v>75</v>
      </c>
      <c r="E2" s="83" t="s">
        <v>31</v>
      </c>
      <c r="F2" s="83" t="s">
        <v>43</v>
      </c>
      <c r="G2" s="83" t="s">
        <v>44</v>
      </c>
      <c r="H2" s="83" t="s">
        <v>76</v>
      </c>
      <c r="I2" s="83" t="s">
        <v>45</v>
      </c>
      <c r="J2" s="83" t="s">
        <v>46</v>
      </c>
    </row>
    <row r="3" spans="1:10" x14ac:dyDescent="0.2">
      <c r="A3" s="333" t="s">
        <v>551</v>
      </c>
      <c r="B3" s="334"/>
      <c r="C3" s="334"/>
      <c r="D3" s="335"/>
      <c r="E3" s="265"/>
      <c r="F3" s="266"/>
      <c r="G3" s="267"/>
      <c r="H3" s="267"/>
      <c r="I3" s="267"/>
      <c r="J3" s="267"/>
    </row>
    <row r="4" spans="1:10" x14ac:dyDescent="0.2">
      <c r="A4" s="84">
        <v>1</v>
      </c>
      <c r="B4" s="97" t="s">
        <v>550</v>
      </c>
      <c r="C4" s="268">
        <v>8003850084445</v>
      </c>
      <c r="D4" s="269" t="s">
        <v>731</v>
      </c>
      <c r="E4" s="97">
        <v>2010</v>
      </c>
      <c r="F4" s="270" t="s">
        <v>732</v>
      </c>
      <c r="G4" s="219">
        <v>5423.52</v>
      </c>
      <c r="H4" s="271"/>
      <c r="I4" s="271" t="s">
        <v>134</v>
      </c>
      <c r="J4" s="272" t="s">
        <v>733</v>
      </c>
    </row>
    <row r="5" spans="1:10" x14ac:dyDescent="0.2">
      <c r="A5" s="336" t="s">
        <v>0</v>
      </c>
      <c r="B5" s="336"/>
      <c r="C5" s="336"/>
      <c r="D5" s="336"/>
      <c r="E5" s="336"/>
      <c r="F5" s="336"/>
      <c r="G5" s="273">
        <f>SUM(G4)</f>
        <v>5423.52</v>
      </c>
      <c r="H5" s="271"/>
      <c r="I5" s="271"/>
      <c r="J5" s="271"/>
    </row>
  </sheetData>
  <mergeCells count="2">
    <mergeCell ref="A3:D3"/>
    <mergeCell ref="A5:F5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view="pageBreakPreview" zoomScaleNormal="100" zoomScaleSheetLayoutView="100" workbookViewId="0">
      <selection activeCell="B14" sqref="B14"/>
    </sheetView>
  </sheetViews>
  <sheetFormatPr defaultRowHeight="12.75" x14ac:dyDescent="0.2"/>
  <cols>
    <col min="1" max="1" width="4.140625" style="60" customWidth="1"/>
    <col min="2" max="2" width="53.28515625" customWidth="1"/>
    <col min="3" max="3" width="37.5703125" customWidth="1"/>
  </cols>
  <sheetData>
    <row r="1" spans="1:4" ht="15" customHeight="1" x14ac:dyDescent="0.2">
      <c r="B1" s="24" t="s">
        <v>48</v>
      </c>
      <c r="C1" s="68"/>
    </row>
    <row r="2" spans="1:4" x14ac:dyDescent="0.2">
      <c r="B2" s="24"/>
    </row>
    <row r="3" spans="1:4" s="101" customFormat="1" ht="69" customHeight="1" x14ac:dyDescent="0.25">
      <c r="A3" s="337" t="s">
        <v>117</v>
      </c>
      <c r="B3" s="337"/>
      <c r="C3" s="337"/>
      <c r="D3" s="70"/>
    </row>
    <row r="4" spans="1:4" ht="9" customHeight="1" x14ac:dyDescent="0.25">
      <c r="A4" s="69"/>
      <c r="B4" s="69"/>
      <c r="C4" s="69"/>
      <c r="D4" s="70"/>
    </row>
    <row r="6" spans="1:4" ht="30.75" customHeight="1" x14ac:dyDescent="0.2">
      <c r="A6" s="71" t="s">
        <v>22</v>
      </c>
      <c r="B6" s="71" t="s">
        <v>37</v>
      </c>
      <c r="C6" s="72" t="s">
        <v>38</v>
      </c>
    </row>
    <row r="7" spans="1:4" ht="17.25" customHeight="1" x14ac:dyDescent="0.2">
      <c r="A7" s="338" t="s">
        <v>360</v>
      </c>
      <c r="B7" s="339"/>
      <c r="C7" s="340"/>
    </row>
    <row r="8" spans="1:4" ht="18" customHeight="1" x14ac:dyDescent="0.2">
      <c r="A8" s="59">
        <v>1</v>
      </c>
      <c r="B8" s="42" t="s">
        <v>361</v>
      </c>
      <c r="C8" s="154" t="s">
        <v>391</v>
      </c>
    </row>
    <row r="9" spans="1:4" ht="17.25" customHeight="1" x14ac:dyDescent="0.2">
      <c r="A9" s="338" t="s">
        <v>366</v>
      </c>
      <c r="B9" s="339"/>
      <c r="C9" s="340"/>
    </row>
    <row r="10" spans="1:4" ht="25.5" x14ac:dyDescent="0.2">
      <c r="A10" s="42">
        <v>1</v>
      </c>
      <c r="B10" s="42" t="s">
        <v>389</v>
      </c>
      <c r="C10" s="72" t="s">
        <v>390</v>
      </c>
    </row>
    <row r="11" spans="1:4" ht="17.25" customHeight="1" x14ac:dyDescent="0.2">
      <c r="A11" s="338" t="s">
        <v>612</v>
      </c>
      <c r="B11" s="339"/>
      <c r="C11" s="340"/>
    </row>
    <row r="12" spans="1:4" ht="25.5" x14ac:dyDescent="0.2">
      <c r="A12" s="42">
        <v>1</v>
      </c>
      <c r="B12" s="42" t="s">
        <v>609</v>
      </c>
      <c r="C12" s="181" t="s">
        <v>610</v>
      </c>
    </row>
    <row r="13" spans="1:4" ht="17.25" customHeight="1" x14ac:dyDescent="0.2">
      <c r="A13" s="338" t="s">
        <v>633</v>
      </c>
      <c r="B13" s="339"/>
      <c r="C13" s="340"/>
    </row>
    <row r="14" spans="1:4" ht="18" customHeight="1" x14ac:dyDescent="0.2">
      <c r="A14" s="42">
        <v>1</v>
      </c>
      <c r="B14" s="42" t="s">
        <v>634</v>
      </c>
      <c r="C14" s="42" t="s">
        <v>635</v>
      </c>
    </row>
  </sheetData>
  <mergeCells count="5">
    <mergeCell ref="A3:C3"/>
    <mergeCell ref="A7:C7"/>
    <mergeCell ref="A9:C9"/>
    <mergeCell ref="A11:C11"/>
    <mergeCell ref="A13:C13"/>
  </mergeCells>
  <phoneticPr fontId="20" type="noConversion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"/>
  <sheetViews>
    <sheetView view="pageBreakPreview" zoomScaleNormal="100" zoomScaleSheetLayoutView="100" workbookViewId="0">
      <selection activeCell="U8" sqref="U8"/>
    </sheetView>
  </sheetViews>
  <sheetFormatPr defaultRowHeight="12.75" x14ac:dyDescent="0.2"/>
  <sheetData>
    <row r="2" spans="1:15" x14ac:dyDescent="0.2">
      <c r="A2" s="341" t="s">
        <v>681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</row>
  </sheetData>
  <mergeCells count="1">
    <mergeCell ref="A2:O2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5</vt:i4>
      </vt:variant>
    </vt:vector>
  </HeadingPairs>
  <TitlesOfParts>
    <vt:vector size="14" baseType="lpstr">
      <vt:lpstr>informacje ogólne</vt:lpstr>
      <vt:lpstr>budynki</vt:lpstr>
      <vt:lpstr>elektronika </vt:lpstr>
      <vt:lpstr>auta</vt:lpstr>
      <vt:lpstr>szkody</vt:lpstr>
      <vt:lpstr>środki trwałe</vt:lpstr>
      <vt:lpstr>maszyny</vt:lpstr>
      <vt:lpstr>lokalizacje</vt:lpstr>
      <vt:lpstr>oznakowanie</vt:lpstr>
      <vt:lpstr>auta!Obszar_wydruku</vt:lpstr>
      <vt:lpstr>budynki!Obszar_wydruku</vt:lpstr>
      <vt:lpstr>'elektronika '!Obszar_wydruku</vt:lpstr>
      <vt:lpstr>'informacje ogólne'!Obszar_wydruku</vt:lpstr>
      <vt:lpstr>oznakowanie!Obszar_wydruku</vt:lpstr>
    </vt:vector>
  </TitlesOfParts>
  <Company>MedicEuro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MAXIMUS BROKER</dc:creator>
  <cp:lastModifiedBy>Admin</cp:lastModifiedBy>
  <cp:lastPrinted>2015-01-21T15:12:52Z</cp:lastPrinted>
  <dcterms:created xsi:type="dcterms:W3CDTF">2004-04-21T13:58:08Z</dcterms:created>
  <dcterms:modified xsi:type="dcterms:W3CDTF">2015-02-11T09:09:21Z</dcterms:modified>
</cp:coreProperties>
</file>