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<sst xmlns="http://schemas.openxmlformats.org/spreadsheetml/2006/main" count="171" uniqueCount="92">
  <si>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</si>
  <si>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</si>
  <si>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</si>
  <si>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</si>
  <si>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</si>
  <si>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</si>
  <si>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</si>
  <si>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</si>
  <si>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</si>
  <si>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</si>
  <si>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</si>
  <si>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</si>
  <si>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</si>
  <si>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</si>
  <si>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</si>
  <si>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Zakup usług pozostałych</t>
  </si>
  <si>
    <t>Razem</t>
  </si>
  <si>
    <t>X</t>
  </si>
  <si>
    <t>Paragraf</t>
  </si>
  <si>
    <t>ZMIANY PLANU WYDATKÓW BUDŻETU POWIATU NA 2008 ROK</t>
  </si>
  <si>
    <t>Pomoc społeczna</t>
  </si>
  <si>
    <t xml:space="preserve">                                                   Załącznik nr 3</t>
  </si>
  <si>
    <t>Edukacyjna opieka wychowawcza</t>
  </si>
  <si>
    <t>Sporz.Wiesława Samsel</t>
  </si>
  <si>
    <t>Zakup akcesoriów komputerowych, w tym programów i licencji</t>
  </si>
  <si>
    <t>Działalność usługowa</t>
  </si>
  <si>
    <t>Nadzór budowlany</t>
  </si>
  <si>
    <t>Oświata i wychowanie</t>
  </si>
  <si>
    <t>Zakup materiałów i wyposażenia</t>
  </si>
  <si>
    <t>Szkolenia pracowników niebędących członkami korpusu służby cywilnej</t>
  </si>
  <si>
    <t>Różne opłaty i składki</t>
  </si>
  <si>
    <t>Wynagrodzenia bezosobowe</t>
  </si>
  <si>
    <t>Bezpieczeństwo publiczne i ochrona przeciwpożarowa</t>
  </si>
  <si>
    <t>Komendy powiatowe Państwowej Straży Pożarnej</t>
  </si>
  <si>
    <t>Wydatki osobowe niezaliczone do uposażeń wypłacane żołnierzom</t>
  </si>
  <si>
    <t>i funkcjonariuszom</t>
  </si>
  <si>
    <t>Równoważniki pieniężne i ekwiwalenty dla żołnierzy i funkcjonariuszy</t>
  </si>
  <si>
    <t>Zakup energii</t>
  </si>
  <si>
    <t>Szkoły podstawowe specjalne</t>
  </si>
  <si>
    <t>Odpisy na zakładowy fundusz świadczeń socjalnych</t>
  </si>
  <si>
    <t>Gimnazja specjalne</t>
  </si>
  <si>
    <t>Wynagrodzenia osobowe pracowników</t>
  </si>
  <si>
    <t>Szkoły zawodowe</t>
  </si>
  <si>
    <t>Wydatki osobowe niezaliczane do wynagrodzeń</t>
  </si>
  <si>
    <t>Dodatkowe wynagrodzenie roczne</t>
  </si>
  <si>
    <t>Szkoły zawodowe specjalne</t>
  </si>
  <si>
    <t xml:space="preserve">Centra kształcenia ustawicznego i praktycznego oraz ośrodki </t>
  </si>
  <si>
    <t>dokształcania zawodowego</t>
  </si>
  <si>
    <t>Jednostki pomocnicze szkolnictwa</t>
  </si>
  <si>
    <t>Składki na ubezpieczenia społeczne</t>
  </si>
  <si>
    <t>Opłaty z tytułu zakupu usług telekomunikacyjnych telefonii stacjonarnej</t>
  </si>
  <si>
    <t>Powiatowe centra pomocy rodzinie</t>
  </si>
  <si>
    <t>Zakup materiałów papierniczych do sprzętu drukarskiego i urządzeń</t>
  </si>
  <si>
    <t>kserograficznych</t>
  </si>
  <si>
    <t>Internaty i bursy szkolne</t>
  </si>
  <si>
    <t>Pozostała działalność</t>
  </si>
  <si>
    <t xml:space="preserve">                                                    Rady Powiatu w Nidzicy</t>
  </si>
  <si>
    <t>z dnia 19.12.2008 r.</t>
  </si>
  <si>
    <t>Transport i łączność</t>
  </si>
  <si>
    <t>Drogi publiczne powiatowe</t>
  </si>
  <si>
    <t>Wpłaty na PFRON</t>
  </si>
  <si>
    <t>Administracja publiczna</t>
  </si>
  <si>
    <t>Promocja jst</t>
  </si>
  <si>
    <t>Rózne opłaty i składki</t>
  </si>
  <si>
    <t>Gimnazja</t>
  </si>
  <si>
    <t>Licea ogólnokształcące</t>
  </si>
  <si>
    <t>Składki na Fundusz Pracy</t>
  </si>
  <si>
    <t>Zakup pomocy naukowych, dydaktycznych i książek</t>
  </si>
  <si>
    <t>Zakup usług remontowych</t>
  </si>
  <si>
    <t>Zakup usług zdrowotnych</t>
  </si>
  <si>
    <t>zakup usług dostępu do sieci Internet</t>
  </si>
  <si>
    <t>Podróże służbowe krajowe</t>
  </si>
  <si>
    <t>Podatek od nieruchomości</t>
  </si>
  <si>
    <t>Placówki opiekuńczo-wychowawcze</t>
  </si>
  <si>
    <t xml:space="preserve">Dotacja celowa z budzetu na finansowanie lub dofinansowanie zadań </t>
  </si>
  <si>
    <t>zleconych do realizacji stowarzyszeniom</t>
  </si>
  <si>
    <t xml:space="preserve">zleconych do realizacji pozostałym jednostkom niezaliczanym </t>
  </si>
  <si>
    <t>do sektora finansów publicznych</t>
  </si>
  <si>
    <t>Domy pomocy społecznej</t>
  </si>
  <si>
    <t>Opłaty z tytułu zakupu usług telekomunikacyjnych telefonii komórkowej</t>
  </si>
  <si>
    <t>Podróze słuzbowe krajowe</t>
  </si>
  <si>
    <t>Zakup materiałów i wyposazenia</t>
  </si>
  <si>
    <t>Podróże służbowe zagraniczne</t>
  </si>
  <si>
    <t>Pozostałe odsetki</t>
  </si>
  <si>
    <t>Dotacja podmiotowa z budzetu dla niepublicznej jednostki systemu</t>
  </si>
  <si>
    <t>oświaty</t>
  </si>
  <si>
    <t>Pozostałe zadania w zakresie polityki społecznej</t>
  </si>
  <si>
    <t>Powiatowe urzędy pracy</t>
  </si>
  <si>
    <t>Gospodarka moeszkaniowa</t>
  </si>
  <si>
    <t>Gospodarka gruntami i nieruchomosciami</t>
  </si>
  <si>
    <t>Wydatki inwestycyjne jednostek budżetowych</t>
  </si>
  <si>
    <t xml:space="preserve">                                                   do Uchwały NrXXIII/138/08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</si>
</sst>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1" fillId="0" borderId="15" xfId="15" applyNumberFormat="1" applyFont="1" applyBorder="1" applyAlignment="1">
      <alignment/>
    </xf>
    <xf numFmtId="43" fontId="7" fillId="2" borderId="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43" fontId="2" fillId="0" borderId="10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43" fontId="5" fillId="0" borderId="16" xfId="15" applyNumberFormat="1" applyFont="1" applyBorder="1" applyAlignment="1">
      <alignment/>
    </xf>
    <xf numFmtId="0" fontId="5" fillId="0" borderId="6" xfId="0" applyFont="1" applyBorder="1" applyAlignment="1">
      <alignment/>
    </xf>
    <xf numFmtId="43" fontId="4" fillId="0" borderId="6" xfId="0" applyNumberFormat="1" applyFont="1" applyBorder="1" applyAlignment="1">
      <alignment horizontal="center"/>
    </xf>
    <xf numFmtId="43" fontId="5" fillId="0" borderId="6" xfId="15" applyNumberFormat="1" applyFont="1" applyBorder="1" applyAlignment="1">
      <alignment/>
    </xf>
    <xf numFmtId="0" fontId="5" fillId="0" borderId="3" xfId="0" applyFont="1" applyBorder="1" applyAlignment="1">
      <alignment/>
    </xf>
    <xf numFmtId="43" fontId="5" fillId="0" borderId="3" xfId="15" applyNumberFormat="1" applyFont="1" applyBorder="1" applyAlignment="1">
      <alignment/>
    </xf>
    <xf numFmtId="43" fontId="4" fillId="0" borderId="16" xfId="15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/>
    </xf>
    <xf numFmtId="43" fontId="5" fillId="0" borderId="18" xfId="15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15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3" fontId="5" fillId="0" borderId="22" xfId="15" applyNumberFormat="1" applyFont="1" applyBorder="1" applyAlignment="1">
      <alignment/>
    </xf>
    <xf numFmtId="43" fontId="4" fillId="0" borderId="16" xfId="15" applyNumberFormat="1" applyFont="1" applyBorder="1" applyAlignment="1">
      <alignment horizontal="center"/>
    </xf>
    <xf numFmtId="43" fontId="5" fillId="0" borderId="16" xfId="15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1" fillId="0" borderId="20" xfId="0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43" fontId="1" fillId="0" borderId="2" xfId="15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3" fontId="5" fillId="0" borderId="22" xfId="15" applyNumberFormat="1" applyFont="1" applyBorder="1" applyAlignment="1">
      <alignment horizontal="center"/>
    </xf>
    <xf numFmtId="43" fontId="4" fillId="0" borderId="22" xfId="15" applyNumberFormat="1" applyFont="1" applyBorder="1" applyAlignment="1">
      <alignment horizontal="center"/>
    </xf>
    <xf numFmtId="43" fontId="5" fillId="0" borderId="16" xfId="15" applyNumberFormat="1" applyFont="1" applyBorder="1" applyAlignment="1">
      <alignment/>
    </xf>
    <xf numFmtId="43" fontId="5" fillId="0" borderId="6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1" fillId="0" borderId="3" xfId="15" applyNumberFormat="1" applyFont="1" applyBorder="1" applyAlignment="1">
      <alignment/>
    </xf>
    <xf numFmtId="43" fontId="1" fillId="0" borderId="10" xfId="15" applyNumberFormat="1" applyFont="1" applyBorder="1" applyAlignment="1">
      <alignment/>
    </xf>
    <xf numFmtId="43" fontId="4" fillId="0" borderId="3" xfId="0" applyNumberFormat="1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" fillId="0" borderId="3" xfId="0" applyFont="1" applyBorder="1" applyAlignment="1">
      <alignment/>
    </xf>
    <xf numFmtId="43" fontId="4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3" fontId="12" fillId="0" borderId="15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workbookViewId="0" topLeftCell="A91">
      <selection activeCell="F87" sqref="F87"/>
    </sheetView>
  </sheetViews>
  <sheetFormatPr defaultColWidth="9.140625" defaultRowHeight="12.75"/>
  <cols>
    <col min="2" max="2" width="60.28125" style="0" customWidth="1"/>
    <col min="3" max="3" width="16.28125" style="0" customWidth="1"/>
    <col min="4" max="4" width="14.00390625" style="0" customWidth="1"/>
    <col min="5" max="5" width="14.57421875" style="0" customWidth="1"/>
    <col min="6" max="6" width="15.28125" style="0" customWidth="1"/>
  </cols>
  <sheetData>
    <row r="1" spans="4:6" ht="12.75">
      <c r="D1" s="108" t="s">
        <v>21</v>
      </c>
      <c r="E1" s="108"/>
      <c r="F1" s="108"/>
    </row>
    <row r="2" spans="4:6" ht="12.75">
      <c r="D2" s="108" t="s">
        <v>91</v>
      </c>
      <c r="E2" s="108"/>
      <c r="F2" s="108"/>
    </row>
    <row r="3" spans="4:6" ht="12.75">
      <c r="D3" s="108" t="s">
        <v>56</v>
      </c>
      <c r="E3" s="108"/>
      <c r="F3" s="108"/>
    </row>
    <row r="4" spans="4:6" ht="12.75">
      <c r="D4" s="108" t="s">
        <v>57</v>
      </c>
      <c r="E4" s="108"/>
      <c r="F4" s="108"/>
    </row>
    <row r="5" spans="4:6" ht="12.75">
      <c r="D5" s="22"/>
      <c r="E5" s="22"/>
      <c r="F5" s="22"/>
    </row>
    <row r="6" spans="1:6" ht="15.75" customHeight="1">
      <c r="A6" s="109" t="s">
        <v>19</v>
      </c>
      <c r="B6" s="109"/>
      <c r="C6" s="109"/>
      <c r="D6" s="109"/>
      <c r="E6" s="109"/>
      <c r="F6" s="109"/>
    </row>
    <row r="7" spans="1:6" ht="13.5" thickBot="1">
      <c r="A7" s="15"/>
      <c r="B7" s="15"/>
      <c r="C7" s="15"/>
      <c r="D7" s="15"/>
      <c r="E7" s="15"/>
      <c r="F7" s="15"/>
    </row>
    <row r="8" spans="1:6" ht="12.75" hidden="1">
      <c r="A8" s="15"/>
      <c r="B8" s="15"/>
      <c r="C8" s="15"/>
      <c r="D8" s="15"/>
      <c r="E8" s="15"/>
      <c r="F8" s="15"/>
    </row>
    <row r="9" ht="13.5" hidden="1" thickBot="1"/>
    <row r="10" spans="1:6" ht="12.75">
      <c r="A10" s="3" t="s">
        <v>1</v>
      </c>
      <c r="B10" s="2"/>
      <c r="C10" s="10" t="s">
        <v>3</v>
      </c>
      <c r="D10" s="106" t="s">
        <v>5</v>
      </c>
      <c r="E10" s="107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20" t="s">
        <v>6</v>
      </c>
      <c r="E11" s="17" t="s">
        <v>7</v>
      </c>
      <c r="F11" s="4" t="s">
        <v>8</v>
      </c>
    </row>
    <row r="12" spans="1:6" ht="13.5" thickBot="1">
      <c r="A12" s="4" t="s">
        <v>18</v>
      </c>
      <c r="B12" s="1"/>
      <c r="C12" s="8"/>
      <c r="D12" s="21"/>
      <c r="E12" s="18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9" t="s">
        <v>13</v>
      </c>
      <c r="F13" s="7" t="s">
        <v>14</v>
      </c>
    </row>
    <row r="14" spans="1:6" ht="12.75">
      <c r="A14" s="43">
        <v>600</v>
      </c>
      <c r="B14" s="25" t="s">
        <v>58</v>
      </c>
      <c r="C14" s="28">
        <f>SUM(C15)</f>
        <v>798694</v>
      </c>
      <c r="D14" s="28">
        <f>SUM(D15)</f>
        <v>4102</v>
      </c>
      <c r="E14" s="28">
        <f>SUM(E15)</f>
        <v>4102</v>
      </c>
      <c r="F14" s="28">
        <f>SUM(F15)</f>
        <v>798694</v>
      </c>
    </row>
    <row r="15" spans="1:6" ht="12.75">
      <c r="A15" s="44">
        <v>60014</v>
      </c>
      <c r="B15" s="26" t="s">
        <v>59</v>
      </c>
      <c r="C15" s="69">
        <f>SUM(C16:C18)</f>
        <v>798694</v>
      </c>
      <c r="D15" s="69">
        <f>SUM(D16:D18)</f>
        <v>4102</v>
      </c>
      <c r="E15" s="69">
        <f>SUM(E16:E18)</f>
        <v>4102</v>
      </c>
      <c r="F15" s="69">
        <f>SUM(F16:F18)</f>
        <v>798694</v>
      </c>
    </row>
    <row r="16" spans="1:6" ht="12.75">
      <c r="A16" s="45">
        <v>4010</v>
      </c>
      <c r="B16" s="46" t="s">
        <v>41</v>
      </c>
      <c r="C16" s="47">
        <v>730199</v>
      </c>
      <c r="D16" s="47"/>
      <c r="E16" s="47">
        <v>4102</v>
      </c>
      <c r="F16" s="48">
        <f>SUM(C16-D16+E16)</f>
        <v>734301</v>
      </c>
    </row>
    <row r="17" spans="1:6" s="34" customFormat="1" ht="12.75">
      <c r="A17" s="45">
        <v>4040</v>
      </c>
      <c r="B17" s="46" t="s">
        <v>44</v>
      </c>
      <c r="C17" s="47">
        <v>52995</v>
      </c>
      <c r="D17" s="47">
        <v>3180</v>
      </c>
      <c r="E17" s="47"/>
      <c r="F17" s="48">
        <f>SUM(C17-D17+E17)</f>
        <v>49815</v>
      </c>
    </row>
    <row r="18" spans="1:6" ht="13.5" thickBot="1">
      <c r="A18" s="55">
        <v>4140</v>
      </c>
      <c r="B18" s="49" t="s">
        <v>60</v>
      </c>
      <c r="C18" s="50">
        <v>15500</v>
      </c>
      <c r="D18" s="72">
        <v>922</v>
      </c>
      <c r="E18" s="50"/>
      <c r="F18" s="51">
        <f>SUM(C18-D18+E18)</f>
        <v>14578</v>
      </c>
    </row>
    <row r="19" spans="1:6" s="12" customFormat="1" ht="12.75">
      <c r="A19" s="90">
        <v>700</v>
      </c>
      <c r="B19" s="91" t="s">
        <v>88</v>
      </c>
      <c r="C19" s="98">
        <f>SUM(C20)</f>
        <v>29988</v>
      </c>
      <c r="D19" s="98">
        <f>SUM(D20)</f>
        <v>3589.92</v>
      </c>
      <c r="E19" s="98">
        <f>SUM(E20)</f>
        <v>3589.92</v>
      </c>
      <c r="F19" s="98">
        <f>SUM(F20)</f>
        <v>29988</v>
      </c>
    </row>
    <row r="20" spans="1:6" s="35" customFormat="1" ht="12.75">
      <c r="A20" s="97">
        <v>70005</v>
      </c>
      <c r="B20" s="92" t="s">
        <v>89</v>
      </c>
      <c r="C20" s="88">
        <f>SUM(C21:C22)</f>
        <v>29988</v>
      </c>
      <c r="D20" s="88">
        <f>SUM(D21:D22)</f>
        <v>3589.92</v>
      </c>
      <c r="E20" s="88">
        <f>SUM(E21:E22)</f>
        <v>3589.92</v>
      </c>
      <c r="F20" s="88">
        <f>SUM(F21:F22)</f>
        <v>29988</v>
      </c>
    </row>
    <row r="21" spans="1:6" s="35" customFormat="1" ht="12.75">
      <c r="A21" s="96">
        <v>4170</v>
      </c>
      <c r="B21" s="46" t="s">
        <v>31</v>
      </c>
      <c r="C21" s="93">
        <v>25000</v>
      </c>
      <c r="D21" s="93"/>
      <c r="E21" s="93">
        <v>3589.92</v>
      </c>
      <c r="F21" s="48">
        <f>SUM(C21-D21+E21)</f>
        <v>28589.92</v>
      </c>
    </row>
    <row r="22" spans="1:6" ht="13.5" thickBot="1">
      <c r="A22" s="85">
        <v>4300</v>
      </c>
      <c r="B22" s="56" t="s">
        <v>15</v>
      </c>
      <c r="C22" s="88">
        <v>4988</v>
      </c>
      <c r="D22" s="89">
        <v>3589.92</v>
      </c>
      <c r="E22" s="88"/>
      <c r="F22" s="48">
        <f>SUM(C22-D22+E22)</f>
        <v>1398.08</v>
      </c>
    </row>
    <row r="23" spans="1:6" ht="12" customHeight="1" thickTop="1">
      <c r="A23" s="43">
        <v>710</v>
      </c>
      <c r="B23" s="94" t="s">
        <v>25</v>
      </c>
      <c r="C23" s="28">
        <f>SUM(C24)</f>
        <v>1741.65</v>
      </c>
      <c r="D23" s="95">
        <f>SUM(D24)</f>
        <v>41.65</v>
      </c>
      <c r="E23" s="28">
        <f>SUM(E24)</f>
        <v>41.65</v>
      </c>
      <c r="F23" s="28">
        <f>SUM(F24)</f>
        <v>1741.65</v>
      </c>
    </row>
    <row r="24" spans="1:6" ht="12" customHeight="1">
      <c r="A24" s="44">
        <v>71015</v>
      </c>
      <c r="B24" s="26" t="s">
        <v>26</v>
      </c>
      <c r="C24" s="69">
        <f>SUM(C25:C26)</f>
        <v>1741.65</v>
      </c>
      <c r="D24" s="69">
        <f>SUM(D25:D26)</f>
        <v>41.65</v>
      </c>
      <c r="E24" s="69">
        <f>SUM(E25:E26)</f>
        <v>41.65</v>
      </c>
      <c r="F24" s="69">
        <f>SUM(F25:F26)</f>
        <v>1741.65</v>
      </c>
    </row>
    <row r="25" spans="1:6" ht="12" customHeight="1">
      <c r="A25" s="45">
        <v>4700</v>
      </c>
      <c r="B25" s="46" t="s">
        <v>29</v>
      </c>
      <c r="C25" s="48">
        <v>341.65</v>
      </c>
      <c r="D25" s="48">
        <v>41.65</v>
      </c>
      <c r="E25" s="48"/>
      <c r="F25" s="48">
        <f>SUM(C25-D25+E25)</f>
        <v>300</v>
      </c>
    </row>
    <row r="26" spans="1:6" ht="12" customHeight="1" thickBot="1">
      <c r="A26" s="55">
        <v>4750</v>
      </c>
      <c r="B26" s="49" t="s">
        <v>24</v>
      </c>
      <c r="C26" s="64">
        <v>1400</v>
      </c>
      <c r="D26" s="64"/>
      <c r="E26" s="64">
        <v>41.65</v>
      </c>
      <c r="F26" s="64">
        <f>SUM(C26-D26+E26)</f>
        <v>1441.65</v>
      </c>
    </row>
    <row r="27" spans="1:6" ht="12" customHeight="1">
      <c r="A27" s="43">
        <v>750</v>
      </c>
      <c r="B27" s="16" t="s">
        <v>61</v>
      </c>
      <c r="C27" s="28">
        <f aca="true" t="shared" si="0" ref="C27:F28">SUM(C28)</f>
        <v>33747</v>
      </c>
      <c r="D27" s="29">
        <f t="shared" si="0"/>
        <v>0</v>
      </c>
      <c r="E27" s="28">
        <f t="shared" si="0"/>
        <v>170</v>
      </c>
      <c r="F27" s="28">
        <f t="shared" si="0"/>
        <v>33917</v>
      </c>
    </row>
    <row r="28" spans="1:6" ht="12" customHeight="1">
      <c r="A28" s="44">
        <v>75075</v>
      </c>
      <c r="B28" s="26" t="s">
        <v>62</v>
      </c>
      <c r="C28" s="69">
        <f t="shared" si="0"/>
        <v>33747</v>
      </c>
      <c r="D28" s="69">
        <f t="shared" si="0"/>
        <v>0</v>
      </c>
      <c r="E28" s="69">
        <f t="shared" si="0"/>
        <v>170</v>
      </c>
      <c r="F28" s="69">
        <f t="shared" si="0"/>
        <v>33917</v>
      </c>
    </row>
    <row r="29" spans="1:6" ht="12" customHeight="1" thickBot="1">
      <c r="A29" s="45">
        <v>4210</v>
      </c>
      <c r="B29" s="46" t="s">
        <v>28</v>
      </c>
      <c r="C29" s="48">
        <v>33747</v>
      </c>
      <c r="D29" s="48"/>
      <c r="E29" s="48">
        <v>170</v>
      </c>
      <c r="F29" s="48">
        <f>SUM(C29-D29+E29)</f>
        <v>33917</v>
      </c>
    </row>
    <row r="30" spans="1:6" s="12" customFormat="1" ht="12" customHeight="1">
      <c r="A30" s="27">
        <v>754</v>
      </c>
      <c r="B30" s="25" t="s">
        <v>32</v>
      </c>
      <c r="C30" s="31">
        <f>SUM(C31)</f>
        <v>229908</v>
      </c>
      <c r="D30" s="31">
        <f>SUM(D31)</f>
        <v>943</v>
      </c>
      <c r="E30" s="31">
        <f>SUM(E31)</f>
        <v>943</v>
      </c>
      <c r="F30" s="31">
        <f>SUM(F31)</f>
        <v>229908</v>
      </c>
    </row>
    <row r="31" spans="1:6" s="35" customFormat="1" ht="12" customHeight="1">
      <c r="A31" s="40">
        <v>75411</v>
      </c>
      <c r="B31" s="26" t="s">
        <v>33</v>
      </c>
      <c r="C31" s="30">
        <f>SUM(C32:C36)</f>
        <v>229908</v>
      </c>
      <c r="D31" s="30">
        <f>SUM(D32:D36)</f>
        <v>943</v>
      </c>
      <c r="E31" s="30">
        <f>SUM(E32:E36)</f>
        <v>943</v>
      </c>
      <c r="F31" s="30">
        <f>SUM(F32:F36)</f>
        <v>229908</v>
      </c>
    </row>
    <row r="32" spans="1:6" s="34" customFormat="1" ht="12" customHeight="1">
      <c r="A32" s="58">
        <v>3070</v>
      </c>
      <c r="B32" s="52" t="s">
        <v>34</v>
      </c>
      <c r="C32" s="53">
        <v>149000</v>
      </c>
      <c r="D32" s="53">
        <v>343</v>
      </c>
      <c r="E32" s="53"/>
      <c r="F32" s="53">
        <f>SUM(C32-D32+E32)</f>
        <v>148657</v>
      </c>
    </row>
    <row r="33" spans="1:6" s="34" customFormat="1" ht="12" customHeight="1">
      <c r="A33" s="59"/>
      <c r="B33" s="60" t="s">
        <v>35</v>
      </c>
      <c r="C33" s="61"/>
      <c r="D33" s="61"/>
      <c r="E33" s="61"/>
      <c r="F33" s="61"/>
    </row>
    <row r="34" spans="1:6" s="34" customFormat="1" ht="12" customHeight="1">
      <c r="A34" s="62">
        <v>4110</v>
      </c>
      <c r="B34" s="46" t="s">
        <v>49</v>
      </c>
      <c r="C34" s="48">
        <v>6560</v>
      </c>
      <c r="D34" s="48"/>
      <c r="E34" s="48">
        <v>343</v>
      </c>
      <c r="F34" s="48">
        <f>SUM(C34-D34+E34)</f>
        <v>6903</v>
      </c>
    </row>
    <row r="35" spans="1:6" s="34" customFormat="1" ht="12" customHeight="1">
      <c r="A35" s="62">
        <v>4170</v>
      </c>
      <c r="B35" s="46" t="s">
        <v>31</v>
      </c>
      <c r="C35" s="48">
        <v>2500</v>
      </c>
      <c r="D35" s="48"/>
      <c r="E35" s="48">
        <v>600</v>
      </c>
      <c r="F35" s="48">
        <f>SUM(C35-D35+E35)</f>
        <v>3100</v>
      </c>
    </row>
    <row r="36" spans="1:6" s="34" customFormat="1" ht="12" customHeight="1" thickBot="1">
      <c r="A36" s="62">
        <v>4180</v>
      </c>
      <c r="B36" s="46" t="s">
        <v>36</v>
      </c>
      <c r="C36" s="64">
        <v>71848</v>
      </c>
      <c r="D36" s="64">
        <v>600</v>
      </c>
      <c r="E36" s="64"/>
      <c r="F36" s="64">
        <f>SUM(C36-D36+E36)</f>
        <v>71248</v>
      </c>
    </row>
    <row r="37" spans="1:6" s="12" customFormat="1" ht="12" customHeight="1">
      <c r="A37" s="10">
        <v>801</v>
      </c>
      <c r="B37" s="38" t="s">
        <v>27</v>
      </c>
      <c r="C37" s="75">
        <f>SUM(C38,C43,C46,C50,C66,C85,C88,C94)</f>
        <v>8883330</v>
      </c>
      <c r="D37" s="75">
        <f>SUM(D38,D42,D46,D50,D66,D85,D88,D94)</f>
        <v>85026</v>
      </c>
      <c r="E37" s="75">
        <f>SUM(E38,E43,E46,E50,E66,E85,E88,E94)</f>
        <v>156328</v>
      </c>
      <c r="F37" s="75">
        <f>SUM(F38,F43,F46,F50,F66,F85,F88,F94)</f>
        <v>8956816</v>
      </c>
    </row>
    <row r="38" spans="1:6" s="35" customFormat="1" ht="12" customHeight="1">
      <c r="A38" s="40">
        <v>80102</v>
      </c>
      <c r="B38" s="26" t="s">
        <v>38</v>
      </c>
      <c r="C38" s="30">
        <f>SUM(C39:C41)</f>
        <v>531995</v>
      </c>
      <c r="D38" s="30">
        <f>SUM(D39:D41)</f>
        <v>1727</v>
      </c>
      <c r="E38" s="30">
        <f>SUM(E39:E41)</f>
        <v>21500</v>
      </c>
      <c r="F38" s="30">
        <f>SUM(F39:F41)</f>
        <v>551768</v>
      </c>
    </row>
    <row r="39" spans="1:6" s="35" customFormat="1" ht="12" customHeight="1">
      <c r="A39" s="62">
        <v>4010</v>
      </c>
      <c r="B39" s="46" t="s">
        <v>41</v>
      </c>
      <c r="C39" s="54">
        <v>454151</v>
      </c>
      <c r="D39" s="48">
        <v>1500</v>
      </c>
      <c r="E39" s="48">
        <v>20000</v>
      </c>
      <c r="F39" s="48">
        <f>SUM(C39-D39+E39)</f>
        <v>472651</v>
      </c>
    </row>
    <row r="40" spans="1:6" s="35" customFormat="1" ht="12" customHeight="1">
      <c r="A40" s="62">
        <v>4110</v>
      </c>
      <c r="B40" s="46" t="s">
        <v>49</v>
      </c>
      <c r="C40" s="54">
        <v>73861</v>
      </c>
      <c r="D40" s="48"/>
      <c r="E40" s="48">
        <v>1500</v>
      </c>
      <c r="F40" s="48">
        <f>SUM(C40-D40+E40)</f>
        <v>75361</v>
      </c>
    </row>
    <row r="41" spans="1:6" s="12" customFormat="1" ht="12" customHeight="1">
      <c r="A41" s="62">
        <v>4430</v>
      </c>
      <c r="B41" s="46" t="s">
        <v>63</v>
      </c>
      <c r="C41" s="48">
        <v>3983</v>
      </c>
      <c r="D41" s="48">
        <v>227</v>
      </c>
      <c r="E41" s="48"/>
      <c r="F41" s="48">
        <f>SUM(C41-D41+E41)</f>
        <v>3756</v>
      </c>
    </row>
    <row r="42" spans="1:6" s="12" customFormat="1" ht="12" customHeight="1">
      <c r="A42" s="40">
        <v>80110</v>
      </c>
      <c r="B42" s="26" t="s">
        <v>64</v>
      </c>
      <c r="C42" s="30">
        <f>SUM(C43:C45)</f>
        <v>147657</v>
      </c>
      <c r="D42" s="30">
        <f>SUM(D43:D45)</f>
        <v>3684</v>
      </c>
      <c r="E42" s="30">
        <f>SUM(E43:E45)</f>
        <v>0</v>
      </c>
      <c r="F42" s="30">
        <f>SUM(F43:F45)</f>
        <v>143973</v>
      </c>
    </row>
    <row r="43" spans="1:6" s="12" customFormat="1" ht="12" customHeight="1">
      <c r="A43" s="62">
        <v>3020</v>
      </c>
      <c r="B43" s="60" t="s">
        <v>43</v>
      </c>
      <c r="C43" s="54">
        <v>22725</v>
      </c>
      <c r="D43" s="48">
        <v>1500</v>
      </c>
      <c r="E43" s="48"/>
      <c r="F43" s="48">
        <f>SUM(C43-D43+E43)</f>
        <v>21225</v>
      </c>
    </row>
    <row r="44" spans="1:6" s="12" customFormat="1" ht="12" customHeight="1">
      <c r="A44" s="62">
        <v>4110</v>
      </c>
      <c r="B44" s="46" t="s">
        <v>49</v>
      </c>
      <c r="C44" s="48">
        <v>77516</v>
      </c>
      <c r="D44" s="48">
        <v>500</v>
      </c>
      <c r="E44" s="48"/>
      <c r="F44" s="48">
        <f>SUM(C44-D44+E44)</f>
        <v>77016</v>
      </c>
    </row>
    <row r="45" spans="1:6" s="12" customFormat="1" ht="12" customHeight="1">
      <c r="A45" s="62">
        <v>4300</v>
      </c>
      <c r="B45" s="46" t="s">
        <v>15</v>
      </c>
      <c r="C45" s="48">
        <v>47416</v>
      </c>
      <c r="D45" s="48">
        <v>1684</v>
      </c>
      <c r="E45" s="48"/>
      <c r="F45" s="48">
        <f>SUM(C45-D45+E45)</f>
        <v>45732</v>
      </c>
    </row>
    <row r="46" spans="1:6" s="36" customFormat="1" ht="12" customHeight="1">
      <c r="A46" s="40">
        <v>80111</v>
      </c>
      <c r="B46" s="26" t="s">
        <v>40</v>
      </c>
      <c r="C46" s="30">
        <f>SUM(C47:C49)</f>
        <v>438130</v>
      </c>
      <c r="D46" s="30">
        <f>SUM(D47:D49)</f>
        <v>21100</v>
      </c>
      <c r="E46" s="30">
        <f>SUM(E47:E49)</f>
        <v>2300</v>
      </c>
      <c r="F46" s="30">
        <f>SUM(F47:F49)</f>
        <v>419330</v>
      </c>
    </row>
    <row r="47" spans="1:6" s="34" customFormat="1" ht="12" customHeight="1">
      <c r="A47" s="62">
        <v>4010</v>
      </c>
      <c r="B47" s="46" t="s">
        <v>41</v>
      </c>
      <c r="C47" s="48">
        <v>361352</v>
      </c>
      <c r="D47" s="48">
        <v>21100</v>
      </c>
      <c r="E47" s="48"/>
      <c r="F47" s="48">
        <f>SUM(C47-D47+E47)</f>
        <v>340252</v>
      </c>
    </row>
    <row r="48" spans="1:6" s="34" customFormat="1" ht="12" customHeight="1">
      <c r="A48" s="62">
        <v>4110</v>
      </c>
      <c r="B48" s="46" t="s">
        <v>49</v>
      </c>
      <c r="C48" s="48">
        <v>56730</v>
      </c>
      <c r="D48" s="48"/>
      <c r="E48" s="48">
        <v>1100</v>
      </c>
      <c r="F48" s="48">
        <f>SUM(C48-D48+E48)</f>
        <v>57830</v>
      </c>
    </row>
    <row r="49" spans="1:6" s="34" customFormat="1" ht="12" customHeight="1">
      <c r="A49" s="62">
        <v>4440</v>
      </c>
      <c r="B49" s="46" t="s">
        <v>39</v>
      </c>
      <c r="C49" s="48">
        <v>20048</v>
      </c>
      <c r="D49" s="48"/>
      <c r="E49" s="48">
        <v>1200</v>
      </c>
      <c r="F49" s="48">
        <f>SUM(C49-D49+E49)</f>
        <v>21248</v>
      </c>
    </row>
    <row r="50" spans="1:6" s="34" customFormat="1" ht="12" customHeight="1">
      <c r="A50" s="40">
        <v>80120</v>
      </c>
      <c r="B50" s="26" t="s">
        <v>65</v>
      </c>
      <c r="C50" s="30">
        <f>SUM(C51:C65)</f>
        <v>3218260</v>
      </c>
      <c r="D50" s="30">
        <f>SUM(D51:D65)</f>
        <v>13643</v>
      </c>
      <c r="E50" s="30">
        <f>SUM(E51:E65)</f>
        <v>36264</v>
      </c>
      <c r="F50" s="30">
        <f>SUM(F51:F65)</f>
        <v>3240881</v>
      </c>
    </row>
    <row r="51" spans="1:6" s="34" customFormat="1" ht="12" customHeight="1">
      <c r="A51" s="62">
        <v>4010</v>
      </c>
      <c r="B51" s="46" t="s">
        <v>41</v>
      </c>
      <c r="C51" s="48">
        <v>2193648</v>
      </c>
      <c r="D51" s="48">
        <v>5200</v>
      </c>
      <c r="E51" s="48">
        <v>3000</v>
      </c>
      <c r="F51" s="48">
        <f>SUM(C51-D51+E51)</f>
        <v>2191448</v>
      </c>
    </row>
    <row r="52" spans="1:6" s="34" customFormat="1" ht="12" customHeight="1">
      <c r="A52" s="62">
        <v>4040</v>
      </c>
      <c r="B52" s="46" t="s">
        <v>44</v>
      </c>
      <c r="C52" s="48">
        <v>143400</v>
      </c>
      <c r="D52" s="48">
        <v>409</v>
      </c>
      <c r="E52" s="48"/>
      <c r="F52" s="48">
        <f aca="true" t="shared" si="1" ref="F52:F61">SUM(C52-D52+E52)</f>
        <v>142991</v>
      </c>
    </row>
    <row r="53" spans="1:6" s="34" customFormat="1" ht="12" customHeight="1">
      <c r="A53" s="62">
        <v>4110</v>
      </c>
      <c r="B53" s="46" t="s">
        <v>49</v>
      </c>
      <c r="C53" s="54">
        <v>347015</v>
      </c>
      <c r="D53" s="48">
        <v>3860</v>
      </c>
      <c r="E53" s="48">
        <v>7950</v>
      </c>
      <c r="F53" s="48">
        <f t="shared" si="1"/>
        <v>351105</v>
      </c>
    </row>
    <row r="54" spans="1:6" s="34" customFormat="1" ht="12" customHeight="1">
      <c r="A54" s="62">
        <v>4120</v>
      </c>
      <c r="B54" s="46" t="s">
        <v>66</v>
      </c>
      <c r="C54" s="54">
        <v>54415</v>
      </c>
      <c r="D54" s="48">
        <v>450</v>
      </c>
      <c r="E54" s="48">
        <v>1900</v>
      </c>
      <c r="F54" s="48">
        <f t="shared" si="1"/>
        <v>55865</v>
      </c>
    </row>
    <row r="55" spans="1:6" s="34" customFormat="1" ht="12" customHeight="1">
      <c r="A55" s="62">
        <v>4210</v>
      </c>
      <c r="B55" s="46" t="s">
        <v>28</v>
      </c>
      <c r="C55" s="54">
        <v>42080</v>
      </c>
      <c r="D55" s="48"/>
      <c r="E55" s="48">
        <v>14942</v>
      </c>
      <c r="F55" s="48">
        <f t="shared" si="1"/>
        <v>57022</v>
      </c>
    </row>
    <row r="56" spans="1:6" s="34" customFormat="1" ht="12" customHeight="1">
      <c r="A56" s="62">
        <v>4240</v>
      </c>
      <c r="B56" s="46" t="s">
        <v>67</v>
      </c>
      <c r="C56" s="54">
        <v>1600</v>
      </c>
      <c r="D56" s="48"/>
      <c r="E56" s="48">
        <v>201</v>
      </c>
      <c r="F56" s="48">
        <f t="shared" si="1"/>
        <v>1801</v>
      </c>
    </row>
    <row r="57" spans="1:6" s="34" customFormat="1" ht="12" customHeight="1">
      <c r="A57" s="62">
        <v>4260</v>
      </c>
      <c r="B57" s="46" t="s">
        <v>37</v>
      </c>
      <c r="C57" s="54">
        <v>94630</v>
      </c>
      <c r="D57" s="48">
        <v>1700</v>
      </c>
      <c r="E57" s="48"/>
      <c r="F57" s="48">
        <f t="shared" si="1"/>
        <v>92930</v>
      </c>
    </row>
    <row r="58" spans="1:6" s="34" customFormat="1" ht="12" customHeight="1">
      <c r="A58" s="62">
        <v>4270</v>
      </c>
      <c r="B58" s="46" t="s">
        <v>68</v>
      </c>
      <c r="C58" s="54">
        <v>205784</v>
      </c>
      <c r="D58" s="48"/>
      <c r="E58" s="48">
        <v>1916</v>
      </c>
      <c r="F58" s="48">
        <f t="shared" si="1"/>
        <v>207700</v>
      </c>
    </row>
    <row r="59" spans="1:6" s="34" customFormat="1" ht="12" customHeight="1">
      <c r="A59" s="62">
        <v>4280</v>
      </c>
      <c r="B59" s="46" t="s">
        <v>69</v>
      </c>
      <c r="C59" s="54">
        <v>1300</v>
      </c>
      <c r="D59" s="48">
        <v>1060</v>
      </c>
      <c r="E59" s="48"/>
      <c r="F59" s="48">
        <f t="shared" si="1"/>
        <v>240</v>
      </c>
    </row>
    <row r="60" spans="1:6" s="34" customFormat="1" ht="12" customHeight="1">
      <c r="A60" s="62">
        <v>4300</v>
      </c>
      <c r="B60" s="46" t="s">
        <v>15</v>
      </c>
      <c r="C60" s="54">
        <v>9160</v>
      </c>
      <c r="D60" s="48"/>
      <c r="E60" s="48">
        <v>2170</v>
      </c>
      <c r="F60" s="48">
        <f t="shared" si="1"/>
        <v>11330</v>
      </c>
    </row>
    <row r="61" spans="1:6" s="34" customFormat="1" ht="12" customHeight="1">
      <c r="A61" s="62">
        <v>4350</v>
      </c>
      <c r="B61" s="46" t="s">
        <v>70</v>
      </c>
      <c r="C61" s="54">
        <v>2450</v>
      </c>
      <c r="D61" s="48">
        <v>324</v>
      </c>
      <c r="E61" s="48"/>
      <c r="F61" s="48">
        <f t="shared" si="1"/>
        <v>2126</v>
      </c>
    </row>
    <row r="62" spans="1:6" s="34" customFormat="1" ht="12" customHeight="1">
      <c r="A62" s="62">
        <v>4370</v>
      </c>
      <c r="B62" s="46" t="s">
        <v>50</v>
      </c>
      <c r="C62" s="48">
        <v>4600</v>
      </c>
      <c r="D62" s="48">
        <v>640</v>
      </c>
      <c r="E62" s="48"/>
      <c r="F62" s="48">
        <f>SUM(C62-D62+E62)</f>
        <v>3960</v>
      </c>
    </row>
    <row r="63" spans="1:6" s="34" customFormat="1" ht="12" customHeight="1">
      <c r="A63" s="62">
        <v>4410</v>
      </c>
      <c r="B63" s="46" t="s">
        <v>71</v>
      </c>
      <c r="C63" s="48">
        <v>7358</v>
      </c>
      <c r="D63" s="48"/>
      <c r="E63" s="48">
        <v>1000</v>
      </c>
      <c r="F63" s="48">
        <f>SUM(C63-D63+E63)</f>
        <v>8358</v>
      </c>
    </row>
    <row r="64" spans="1:6" s="34" customFormat="1" ht="12" customHeight="1">
      <c r="A64" s="62">
        <v>4430</v>
      </c>
      <c r="B64" s="46" t="s">
        <v>63</v>
      </c>
      <c r="C64" s="48">
        <v>1250</v>
      </c>
      <c r="D64" s="48"/>
      <c r="E64" s="48">
        <v>105</v>
      </c>
      <c r="F64" s="48">
        <f>SUM(C64-D64+E64)</f>
        <v>1355</v>
      </c>
    </row>
    <row r="65" spans="1:6" s="34" customFormat="1" ht="12" customHeight="1">
      <c r="A65" s="62">
        <v>4440</v>
      </c>
      <c r="B65" s="46" t="s">
        <v>39</v>
      </c>
      <c r="C65" s="48">
        <v>109570</v>
      </c>
      <c r="D65" s="48"/>
      <c r="E65" s="48">
        <v>3080</v>
      </c>
      <c r="F65" s="48">
        <f>SUM(C65-D65+E65)</f>
        <v>112650</v>
      </c>
    </row>
    <row r="66" spans="1:6" s="35" customFormat="1" ht="12" customHeight="1">
      <c r="A66" s="40">
        <v>80130</v>
      </c>
      <c r="B66" s="26" t="s">
        <v>42</v>
      </c>
      <c r="C66" s="30">
        <f>SUM(C67:C84)</f>
        <v>3680677</v>
      </c>
      <c r="D66" s="30">
        <f>SUM(D67:D84)</f>
        <v>41772</v>
      </c>
      <c r="E66" s="30">
        <f>SUM(E67:E84)</f>
        <v>77224</v>
      </c>
      <c r="F66" s="30">
        <f>SUM(F67:F84)</f>
        <v>3716129</v>
      </c>
    </row>
    <row r="67" spans="1:6" s="34" customFormat="1" ht="12" customHeight="1">
      <c r="A67" s="62">
        <v>4010</v>
      </c>
      <c r="B67" s="46" t="s">
        <v>41</v>
      </c>
      <c r="C67" s="48">
        <v>2676348</v>
      </c>
      <c r="D67" s="48">
        <v>32800</v>
      </c>
      <c r="E67" s="48"/>
      <c r="F67" s="48">
        <f aca="true" t="shared" si="2" ref="F67:F84">SUM(C67-D67+E67)</f>
        <v>2643548</v>
      </c>
    </row>
    <row r="68" spans="1:6" s="34" customFormat="1" ht="12" customHeight="1">
      <c r="A68" s="62">
        <v>4110</v>
      </c>
      <c r="B68" s="46" t="s">
        <v>49</v>
      </c>
      <c r="C68" s="48">
        <v>437319</v>
      </c>
      <c r="D68" s="48">
        <v>4150</v>
      </c>
      <c r="E68" s="48">
        <v>14000</v>
      </c>
      <c r="F68" s="48">
        <f t="shared" si="2"/>
        <v>447169</v>
      </c>
    </row>
    <row r="69" spans="1:6" s="34" customFormat="1" ht="12" customHeight="1">
      <c r="A69" s="62">
        <v>4120</v>
      </c>
      <c r="B69" s="46" t="s">
        <v>66</v>
      </c>
      <c r="C69" s="48">
        <v>69424</v>
      </c>
      <c r="D69" s="48">
        <v>400</v>
      </c>
      <c r="E69" s="48">
        <v>3000</v>
      </c>
      <c r="F69" s="48">
        <f t="shared" si="2"/>
        <v>72024</v>
      </c>
    </row>
    <row r="70" spans="1:6" s="34" customFormat="1" ht="12" customHeight="1">
      <c r="A70" s="62">
        <v>4140</v>
      </c>
      <c r="B70" s="46" t="s">
        <v>60</v>
      </c>
      <c r="C70" s="48">
        <v>2100</v>
      </c>
      <c r="D70" s="48"/>
      <c r="E70" s="48">
        <v>502</v>
      </c>
      <c r="F70" s="48">
        <f t="shared" si="2"/>
        <v>2602</v>
      </c>
    </row>
    <row r="71" spans="1:6" s="34" customFormat="1" ht="12" customHeight="1">
      <c r="A71" s="62">
        <v>4170</v>
      </c>
      <c r="B71" s="46" t="s">
        <v>31</v>
      </c>
      <c r="C71" s="48">
        <v>44000</v>
      </c>
      <c r="D71" s="48">
        <v>2400</v>
      </c>
      <c r="E71" s="48"/>
      <c r="F71" s="48">
        <f t="shared" si="2"/>
        <v>41600</v>
      </c>
    </row>
    <row r="72" spans="1:6" s="34" customFormat="1" ht="12" customHeight="1">
      <c r="A72" s="62">
        <v>4210</v>
      </c>
      <c r="B72" s="46" t="s">
        <v>28</v>
      </c>
      <c r="C72" s="48">
        <v>132410</v>
      </c>
      <c r="D72" s="48"/>
      <c r="E72" s="48">
        <v>33540</v>
      </c>
      <c r="F72" s="48">
        <f t="shared" si="2"/>
        <v>165950</v>
      </c>
    </row>
    <row r="73" spans="1:6" s="34" customFormat="1" ht="12" customHeight="1">
      <c r="A73" s="62">
        <v>4260</v>
      </c>
      <c r="B73" s="46" t="s">
        <v>37</v>
      </c>
      <c r="C73" s="48">
        <v>74427</v>
      </c>
      <c r="D73" s="48"/>
      <c r="E73" s="48">
        <v>13000</v>
      </c>
      <c r="F73" s="48">
        <f t="shared" si="2"/>
        <v>87427</v>
      </c>
    </row>
    <row r="74" spans="1:6" s="34" customFormat="1" ht="12" customHeight="1">
      <c r="A74" s="62">
        <v>4280</v>
      </c>
      <c r="B74" s="46" t="s">
        <v>69</v>
      </c>
      <c r="C74" s="48">
        <v>3140</v>
      </c>
      <c r="D74" s="48"/>
      <c r="E74" s="48">
        <v>62</v>
      </c>
      <c r="F74" s="48">
        <f t="shared" si="2"/>
        <v>3202</v>
      </c>
    </row>
    <row r="75" spans="1:6" s="34" customFormat="1" ht="12" customHeight="1">
      <c r="A75" s="62">
        <v>4300</v>
      </c>
      <c r="B75" s="46" t="s">
        <v>15</v>
      </c>
      <c r="C75" s="48">
        <v>61043</v>
      </c>
      <c r="D75" s="48"/>
      <c r="E75" s="48">
        <v>8815</v>
      </c>
      <c r="F75" s="48">
        <f t="shared" si="2"/>
        <v>69858</v>
      </c>
    </row>
    <row r="76" spans="1:6" s="34" customFormat="1" ht="12" customHeight="1">
      <c r="A76" s="62">
        <v>4370</v>
      </c>
      <c r="B76" s="46" t="s">
        <v>50</v>
      </c>
      <c r="C76" s="48">
        <v>12588</v>
      </c>
      <c r="D76" s="48">
        <v>500</v>
      </c>
      <c r="E76" s="48"/>
      <c r="F76" s="48">
        <f t="shared" si="2"/>
        <v>12088</v>
      </c>
    </row>
    <row r="77" spans="1:6" s="34" customFormat="1" ht="12" customHeight="1">
      <c r="A77" s="62">
        <v>4410</v>
      </c>
      <c r="B77" s="46" t="s">
        <v>71</v>
      </c>
      <c r="C77" s="48">
        <v>6815</v>
      </c>
      <c r="D77" s="48"/>
      <c r="E77" s="48">
        <v>500</v>
      </c>
      <c r="F77" s="48">
        <f t="shared" si="2"/>
        <v>7315</v>
      </c>
    </row>
    <row r="78" spans="1:6" s="34" customFormat="1" ht="12" customHeight="1">
      <c r="A78" s="62">
        <v>4430</v>
      </c>
      <c r="B78" s="46" t="s">
        <v>30</v>
      </c>
      <c r="C78" s="48">
        <v>6969</v>
      </c>
      <c r="D78" s="48">
        <v>158</v>
      </c>
      <c r="E78" s="48"/>
      <c r="F78" s="48">
        <f t="shared" si="2"/>
        <v>6811</v>
      </c>
    </row>
    <row r="79" spans="1:6" s="34" customFormat="1" ht="12" customHeight="1">
      <c r="A79" s="62">
        <v>4440</v>
      </c>
      <c r="B79" s="56" t="s">
        <v>39</v>
      </c>
      <c r="C79" s="48">
        <v>137625</v>
      </c>
      <c r="D79" s="48"/>
      <c r="E79" s="48">
        <v>2850</v>
      </c>
      <c r="F79" s="48">
        <f t="shared" si="2"/>
        <v>140475</v>
      </c>
    </row>
    <row r="80" spans="1:6" s="34" customFormat="1" ht="12" customHeight="1">
      <c r="A80" s="62">
        <v>4480</v>
      </c>
      <c r="B80" s="56" t="s">
        <v>72</v>
      </c>
      <c r="C80" s="48">
        <v>1430</v>
      </c>
      <c r="D80" s="48"/>
      <c r="E80" s="48">
        <v>155</v>
      </c>
      <c r="F80" s="48">
        <f t="shared" si="2"/>
        <v>1585</v>
      </c>
    </row>
    <row r="81" spans="1:6" s="34" customFormat="1" ht="12" customHeight="1">
      <c r="A81" s="62">
        <v>4700</v>
      </c>
      <c r="B81" s="56" t="s">
        <v>29</v>
      </c>
      <c r="C81" s="48">
        <v>5753</v>
      </c>
      <c r="D81" s="48">
        <v>714</v>
      </c>
      <c r="E81" s="48"/>
      <c r="F81" s="48">
        <f>SUM(C81-D81+E81)</f>
        <v>5039</v>
      </c>
    </row>
    <row r="82" spans="1:6" s="34" customFormat="1" ht="12" customHeight="1">
      <c r="A82" s="84">
        <v>4740</v>
      </c>
      <c r="B82" s="56" t="s">
        <v>52</v>
      </c>
      <c r="C82" s="57">
        <v>1723</v>
      </c>
      <c r="D82" s="57">
        <v>650</v>
      </c>
      <c r="E82" s="57"/>
      <c r="F82" s="57">
        <f>SUM(C82-D82+E82)</f>
        <v>1073</v>
      </c>
    </row>
    <row r="83" spans="1:6" s="34" customFormat="1" ht="12" customHeight="1">
      <c r="A83" s="85"/>
      <c r="B83" s="60" t="s">
        <v>53</v>
      </c>
      <c r="C83" s="61"/>
      <c r="D83" s="61"/>
      <c r="E83" s="61"/>
      <c r="F83" s="61"/>
    </row>
    <row r="84" spans="1:6" s="34" customFormat="1" ht="12" customHeight="1">
      <c r="A84" s="62">
        <v>4750</v>
      </c>
      <c r="B84" s="46" t="s">
        <v>24</v>
      </c>
      <c r="C84" s="48">
        <v>7563</v>
      </c>
      <c r="D84" s="48"/>
      <c r="E84" s="48">
        <v>800</v>
      </c>
      <c r="F84" s="48">
        <f t="shared" si="2"/>
        <v>8363</v>
      </c>
    </row>
    <row r="85" spans="1:6" s="35" customFormat="1" ht="12" customHeight="1">
      <c r="A85" s="40">
        <v>80134</v>
      </c>
      <c r="B85" s="26" t="s">
        <v>45</v>
      </c>
      <c r="C85" s="76">
        <f>SUM(C86:C87)</f>
        <v>138025</v>
      </c>
      <c r="D85" s="76">
        <f>SUM(D86:D87)</f>
        <v>2000</v>
      </c>
      <c r="E85" s="76">
        <f>SUM(E86:E87)</f>
        <v>2000</v>
      </c>
      <c r="F85" s="76">
        <f>SUM(F86:F87)</f>
        <v>138025</v>
      </c>
    </row>
    <row r="86" spans="1:6" s="35" customFormat="1" ht="12" customHeight="1">
      <c r="A86" s="63">
        <v>4010</v>
      </c>
      <c r="B86" s="46" t="s">
        <v>39</v>
      </c>
      <c r="C86" s="57">
        <v>118718</v>
      </c>
      <c r="D86" s="57">
        <v>2000</v>
      </c>
      <c r="E86" s="57"/>
      <c r="F86" s="57">
        <f>SUM(C86-D86+E86)</f>
        <v>116718</v>
      </c>
    </row>
    <row r="87" spans="1:6" s="35" customFormat="1" ht="12" customHeight="1">
      <c r="A87" s="63">
        <v>4110</v>
      </c>
      <c r="B87" s="46" t="s">
        <v>49</v>
      </c>
      <c r="C87" s="57">
        <v>19307</v>
      </c>
      <c r="D87" s="57"/>
      <c r="E87" s="57">
        <v>2000</v>
      </c>
      <c r="F87" s="57">
        <f>SUM(C87-D87+E87)</f>
        <v>21307</v>
      </c>
    </row>
    <row r="88" spans="1:6" s="36" customFormat="1" ht="12" customHeight="1">
      <c r="A88" s="42">
        <v>80140</v>
      </c>
      <c r="B88" s="39" t="s">
        <v>46</v>
      </c>
      <c r="C88" s="77">
        <f>SUM(C90:C93)</f>
        <v>794783</v>
      </c>
      <c r="D88" s="77">
        <f>SUM(D90:D92)</f>
        <v>0</v>
      </c>
      <c r="E88" s="77">
        <f>SUM(E90:E93)</f>
        <v>15940</v>
      </c>
      <c r="F88" s="77">
        <f>SUM(F90:F93)</f>
        <v>810723</v>
      </c>
    </row>
    <row r="89" spans="1:6" s="36" customFormat="1" ht="12" customHeight="1">
      <c r="A89" s="41"/>
      <c r="B89" s="23" t="s">
        <v>47</v>
      </c>
      <c r="C89" s="37"/>
      <c r="D89" s="37"/>
      <c r="E89" s="37"/>
      <c r="F89" s="37"/>
    </row>
    <row r="90" spans="1:6" s="36" customFormat="1" ht="12" customHeight="1">
      <c r="A90" s="62">
        <v>4010</v>
      </c>
      <c r="B90" s="46" t="s">
        <v>41</v>
      </c>
      <c r="C90" s="48">
        <v>634177</v>
      </c>
      <c r="D90" s="48"/>
      <c r="E90" s="48">
        <v>11900</v>
      </c>
      <c r="F90" s="48">
        <f>SUM(C90-D90+E90)</f>
        <v>646077</v>
      </c>
    </row>
    <row r="91" spans="1:6" s="36" customFormat="1" ht="12" customHeight="1">
      <c r="A91" s="62">
        <v>4110</v>
      </c>
      <c r="B91" s="46" t="s">
        <v>49</v>
      </c>
      <c r="C91" s="48">
        <v>103242</v>
      </c>
      <c r="D91" s="48"/>
      <c r="E91" s="48">
        <v>100</v>
      </c>
      <c r="F91" s="48">
        <f>SUM(C91-D91+E91)</f>
        <v>103342</v>
      </c>
    </row>
    <row r="92" spans="1:6" s="36" customFormat="1" ht="12" customHeight="1">
      <c r="A92" s="62">
        <v>4120</v>
      </c>
      <c r="B92" s="46" t="s">
        <v>66</v>
      </c>
      <c r="C92" s="54">
        <v>16364</v>
      </c>
      <c r="D92" s="54"/>
      <c r="E92" s="48">
        <v>280</v>
      </c>
      <c r="F92" s="48">
        <f>SUM(C92-D92+E92)</f>
        <v>16644</v>
      </c>
    </row>
    <row r="93" spans="1:6" s="36" customFormat="1" ht="12" customHeight="1">
      <c r="A93" s="62">
        <v>6050</v>
      </c>
      <c r="B93" s="46" t="s">
        <v>90</v>
      </c>
      <c r="C93" s="54">
        <v>41000</v>
      </c>
      <c r="D93" s="54"/>
      <c r="E93" s="48">
        <v>3660</v>
      </c>
      <c r="F93" s="48">
        <f>SUM(C93-D93+E93)</f>
        <v>44660</v>
      </c>
    </row>
    <row r="94" spans="1:6" s="36" customFormat="1" ht="12" customHeight="1">
      <c r="A94" s="40">
        <v>80143</v>
      </c>
      <c r="B94" s="26" t="s">
        <v>48</v>
      </c>
      <c r="C94" s="30">
        <f>SUM(C95:C96)</f>
        <v>58735</v>
      </c>
      <c r="D94" s="30">
        <f>SUM(D95:D96)</f>
        <v>1100</v>
      </c>
      <c r="E94" s="30">
        <f>SUM(E95:E96)</f>
        <v>1100</v>
      </c>
      <c r="F94" s="30">
        <f>SUM(F95:F96)</f>
        <v>58735</v>
      </c>
    </row>
    <row r="95" spans="1:6" s="12" customFormat="1" ht="12" customHeight="1">
      <c r="A95" s="62">
        <v>4110</v>
      </c>
      <c r="B95" s="46" t="s">
        <v>49</v>
      </c>
      <c r="C95" s="48">
        <v>51739</v>
      </c>
      <c r="D95" s="48">
        <v>1100</v>
      </c>
      <c r="E95" s="48"/>
      <c r="F95" s="48">
        <f>SUM(C95-D95+E95)</f>
        <v>50639</v>
      </c>
    </row>
    <row r="96" spans="1:6" s="12" customFormat="1" ht="12" customHeight="1" thickBot="1">
      <c r="A96" s="62">
        <v>4120</v>
      </c>
      <c r="B96" s="46" t="s">
        <v>66</v>
      </c>
      <c r="C96" s="64">
        <v>6996</v>
      </c>
      <c r="D96" s="64"/>
      <c r="E96" s="64">
        <v>1100</v>
      </c>
      <c r="F96" s="64">
        <f>SUM(C96-D96+E96)</f>
        <v>8096</v>
      </c>
    </row>
    <row r="97" spans="1:6" s="13" customFormat="1" ht="13.5" customHeight="1">
      <c r="A97" s="27">
        <v>852</v>
      </c>
      <c r="B97" s="25" t="s">
        <v>20</v>
      </c>
      <c r="C97" s="31">
        <f>SUM(C98,C104,C107,C121)</f>
        <v>1463647.24</v>
      </c>
      <c r="D97" s="31">
        <f>SUM(D98,D104,D107,D121)</f>
        <v>12234.13</v>
      </c>
      <c r="E97" s="31">
        <f>SUM(E98,E104,E107,E121)</f>
        <v>67571.13</v>
      </c>
      <c r="F97" s="31">
        <f>SUM(F98,F104,F107,F121)</f>
        <v>1080264.24</v>
      </c>
    </row>
    <row r="98" spans="1:6" s="13" customFormat="1" ht="13.5" customHeight="1">
      <c r="A98" s="42">
        <v>85201</v>
      </c>
      <c r="B98" s="39" t="s">
        <v>73</v>
      </c>
      <c r="C98" s="30">
        <f>SUM(C99:C101)</f>
        <v>180296</v>
      </c>
      <c r="D98" s="30">
        <f>SUM(D99:D101)</f>
        <v>0</v>
      </c>
      <c r="E98" s="30">
        <f>SUM(E99:E101)</f>
        <v>14224</v>
      </c>
      <c r="F98" s="30">
        <f>SUM(F99:F101)</f>
        <v>194520</v>
      </c>
    </row>
    <row r="99" spans="1:6" s="13" customFormat="1" ht="13.5" customHeight="1">
      <c r="A99" s="63">
        <v>2820</v>
      </c>
      <c r="B99" s="56" t="s">
        <v>74</v>
      </c>
      <c r="C99" s="57">
        <v>36640</v>
      </c>
      <c r="D99" s="57"/>
      <c r="E99" s="57">
        <v>9900</v>
      </c>
      <c r="F99" s="57">
        <f>SUM(C99-D99+E99)</f>
        <v>46540</v>
      </c>
    </row>
    <row r="100" spans="1:6" s="13" customFormat="1" ht="13.5" customHeight="1">
      <c r="A100" s="59"/>
      <c r="B100" s="60" t="s">
        <v>75</v>
      </c>
      <c r="C100" s="61"/>
      <c r="D100" s="61"/>
      <c r="E100" s="61"/>
      <c r="F100" s="61"/>
    </row>
    <row r="101" spans="1:6" s="13" customFormat="1" ht="13.5" customHeight="1">
      <c r="A101" s="63">
        <v>2830</v>
      </c>
      <c r="B101" s="56" t="s">
        <v>74</v>
      </c>
      <c r="C101" s="57">
        <v>143656</v>
      </c>
      <c r="D101" s="57"/>
      <c r="E101" s="57">
        <v>4324</v>
      </c>
      <c r="F101" s="57">
        <f>SUM(C101-D101+E101)</f>
        <v>147980</v>
      </c>
    </row>
    <row r="102" spans="1:6" s="13" customFormat="1" ht="13.5" customHeight="1">
      <c r="A102" s="8"/>
      <c r="B102" s="74" t="s">
        <v>76</v>
      </c>
      <c r="C102" s="86"/>
      <c r="D102" s="86"/>
      <c r="E102" s="86"/>
      <c r="F102" s="86"/>
    </row>
    <row r="103" spans="1:6" s="13" customFormat="1" ht="13.5" customHeight="1">
      <c r="A103" s="71"/>
      <c r="B103" s="73" t="s">
        <v>77</v>
      </c>
      <c r="C103" s="87"/>
      <c r="D103" s="87"/>
      <c r="E103" s="87"/>
      <c r="F103" s="87"/>
    </row>
    <row r="104" spans="1:6" s="13" customFormat="1" ht="13.5" customHeight="1">
      <c r="A104" s="42">
        <v>85202</v>
      </c>
      <c r="B104" s="39" t="s">
        <v>78</v>
      </c>
      <c r="C104" s="30">
        <f>SUM(C105:C120)</f>
        <v>968370</v>
      </c>
      <c r="D104" s="30">
        <f>SUM(D105)</f>
        <v>0</v>
      </c>
      <c r="E104" s="30">
        <f>SUM(E105)</f>
        <v>33500</v>
      </c>
      <c r="F104" s="30">
        <f>SUM(F105)</f>
        <v>563150</v>
      </c>
    </row>
    <row r="105" spans="1:6" s="13" customFormat="1" ht="13.5" customHeight="1">
      <c r="A105" s="63">
        <v>2820</v>
      </c>
      <c r="B105" s="56" t="s">
        <v>74</v>
      </c>
      <c r="C105" s="57">
        <v>529650</v>
      </c>
      <c r="D105" s="57"/>
      <c r="E105" s="57">
        <v>33500</v>
      </c>
      <c r="F105" s="57">
        <f>SUM(C105-D105+E105)</f>
        <v>563150</v>
      </c>
    </row>
    <row r="106" spans="1:6" s="13" customFormat="1" ht="13.5" customHeight="1">
      <c r="A106" s="59"/>
      <c r="B106" s="60" t="s">
        <v>75</v>
      </c>
      <c r="C106" s="61"/>
      <c r="D106" s="61"/>
      <c r="E106" s="61"/>
      <c r="F106" s="61"/>
    </row>
    <row r="107" spans="1:6" s="24" customFormat="1" ht="12.75" customHeight="1">
      <c r="A107" s="42">
        <v>85218</v>
      </c>
      <c r="B107" s="39" t="s">
        <v>51</v>
      </c>
      <c r="C107" s="30">
        <f>SUM(C108:C120)</f>
        <v>219360</v>
      </c>
      <c r="D107" s="30">
        <f>SUM(D108:D120)</f>
        <v>4010</v>
      </c>
      <c r="E107" s="30">
        <f>SUM(E108:E120)</f>
        <v>11623</v>
      </c>
      <c r="F107" s="30">
        <f>SUM(F108:F120)</f>
        <v>226973</v>
      </c>
    </row>
    <row r="108" spans="1:6" s="24" customFormat="1" ht="12.75" customHeight="1">
      <c r="A108" s="62">
        <v>4010</v>
      </c>
      <c r="B108" s="46" t="s">
        <v>41</v>
      </c>
      <c r="C108" s="48">
        <v>161519</v>
      </c>
      <c r="D108" s="48"/>
      <c r="E108" s="48">
        <v>2500</v>
      </c>
      <c r="F108" s="48">
        <f aca="true" t="shared" si="3" ref="F108:F118">SUM(C108-D108+E108)</f>
        <v>164019</v>
      </c>
    </row>
    <row r="109" spans="1:6" s="24" customFormat="1" ht="12.75" customHeight="1">
      <c r="A109" s="62">
        <v>4110</v>
      </c>
      <c r="B109" s="46" t="s">
        <v>49</v>
      </c>
      <c r="C109" s="48">
        <v>26805</v>
      </c>
      <c r="D109" s="48"/>
      <c r="E109" s="48">
        <v>464</v>
      </c>
      <c r="F109" s="48">
        <f t="shared" si="3"/>
        <v>27269</v>
      </c>
    </row>
    <row r="110" spans="1:6" s="24" customFormat="1" ht="12.75" customHeight="1">
      <c r="A110" s="62">
        <v>4120</v>
      </c>
      <c r="B110" s="46" t="s">
        <v>66</v>
      </c>
      <c r="C110" s="48">
        <v>4256</v>
      </c>
      <c r="D110" s="48"/>
      <c r="E110" s="48">
        <v>112</v>
      </c>
      <c r="F110" s="48">
        <f t="shared" si="3"/>
        <v>4368</v>
      </c>
    </row>
    <row r="111" spans="1:6" s="24" customFormat="1" ht="12.75" customHeight="1">
      <c r="A111" s="62">
        <v>4210</v>
      </c>
      <c r="B111" s="46" t="s">
        <v>28</v>
      </c>
      <c r="C111" s="48">
        <v>6848</v>
      </c>
      <c r="D111" s="48"/>
      <c r="E111" s="48">
        <v>5852</v>
      </c>
      <c r="F111" s="48">
        <f t="shared" si="3"/>
        <v>12700</v>
      </c>
    </row>
    <row r="112" spans="1:6" s="13" customFormat="1" ht="12" customHeight="1">
      <c r="A112" s="62">
        <v>4270</v>
      </c>
      <c r="B112" s="46" t="s">
        <v>68</v>
      </c>
      <c r="C112" s="48">
        <v>1513</v>
      </c>
      <c r="D112" s="48">
        <v>411</v>
      </c>
      <c r="E112" s="48">
        <v>0</v>
      </c>
      <c r="F112" s="48">
        <f t="shared" si="3"/>
        <v>1102</v>
      </c>
    </row>
    <row r="113" spans="1:6" s="13" customFormat="1" ht="12" customHeight="1">
      <c r="A113" s="62">
        <v>4300</v>
      </c>
      <c r="B113" s="46" t="s">
        <v>15</v>
      </c>
      <c r="C113" s="48">
        <v>7210</v>
      </c>
      <c r="D113" s="48"/>
      <c r="E113" s="48">
        <v>2382</v>
      </c>
      <c r="F113" s="48">
        <f t="shared" si="3"/>
        <v>9592</v>
      </c>
    </row>
    <row r="114" spans="1:6" s="13" customFormat="1" ht="12" customHeight="1">
      <c r="A114" s="62">
        <v>4360</v>
      </c>
      <c r="B114" s="46" t="s">
        <v>79</v>
      </c>
      <c r="C114" s="48">
        <v>307</v>
      </c>
      <c r="D114" s="48"/>
      <c r="E114" s="48">
        <v>63</v>
      </c>
      <c r="F114" s="48">
        <f t="shared" si="3"/>
        <v>370</v>
      </c>
    </row>
    <row r="115" spans="1:6" s="13" customFormat="1" ht="12" customHeight="1">
      <c r="A115" s="62">
        <v>4410</v>
      </c>
      <c r="B115" s="46" t="s">
        <v>80</v>
      </c>
      <c r="C115" s="48">
        <v>1669</v>
      </c>
      <c r="D115" s="48">
        <v>900</v>
      </c>
      <c r="E115" s="48"/>
      <c r="F115" s="48">
        <f t="shared" si="3"/>
        <v>769</v>
      </c>
    </row>
    <row r="116" spans="1:6" s="13" customFormat="1" ht="12" customHeight="1">
      <c r="A116" s="63">
        <v>4430</v>
      </c>
      <c r="B116" s="56" t="s">
        <v>63</v>
      </c>
      <c r="C116" s="48">
        <v>467</v>
      </c>
      <c r="D116" s="48">
        <v>196</v>
      </c>
      <c r="E116" s="48"/>
      <c r="F116" s="48">
        <f t="shared" si="3"/>
        <v>271</v>
      </c>
    </row>
    <row r="117" spans="1:6" s="13" customFormat="1" ht="12" customHeight="1">
      <c r="A117" s="63">
        <v>4700</v>
      </c>
      <c r="B117" s="56" t="s">
        <v>29</v>
      </c>
      <c r="C117" s="48">
        <v>2046</v>
      </c>
      <c r="D117" s="48">
        <v>400</v>
      </c>
      <c r="E117" s="48"/>
      <c r="F117" s="48">
        <f t="shared" si="3"/>
        <v>1646</v>
      </c>
    </row>
    <row r="118" spans="1:6" s="13" customFormat="1" ht="12" customHeight="1">
      <c r="A118" s="63">
        <v>4740</v>
      </c>
      <c r="B118" s="56" t="s">
        <v>52</v>
      </c>
      <c r="C118" s="57">
        <v>2440</v>
      </c>
      <c r="D118" s="57">
        <v>1732</v>
      </c>
      <c r="E118" s="57"/>
      <c r="F118" s="57">
        <f t="shared" si="3"/>
        <v>708</v>
      </c>
    </row>
    <row r="119" spans="1:6" s="13" customFormat="1" ht="12" customHeight="1">
      <c r="A119" s="59"/>
      <c r="B119" s="60" t="s">
        <v>53</v>
      </c>
      <c r="C119" s="61"/>
      <c r="D119" s="61"/>
      <c r="E119" s="61"/>
      <c r="F119" s="61"/>
    </row>
    <row r="120" spans="1:6" s="13" customFormat="1" ht="12" customHeight="1">
      <c r="A120" s="62">
        <v>4750</v>
      </c>
      <c r="B120" s="46" t="s">
        <v>24</v>
      </c>
      <c r="C120" s="48">
        <v>4280</v>
      </c>
      <c r="D120" s="48">
        <v>371</v>
      </c>
      <c r="E120" s="48">
        <v>250</v>
      </c>
      <c r="F120" s="48">
        <f>SUM(C120-D120+E120)</f>
        <v>4159</v>
      </c>
    </row>
    <row r="121" spans="1:6" s="13" customFormat="1" ht="12" customHeight="1">
      <c r="A121" s="82">
        <v>85295</v>
      </c>
      <c r="B121" s="83" t="s">
        <v>55</v>
      </c>
      <c r="C121" s="30">
        <f>SUM(C122:C140)</f>
        <v>95621.24</v>
      </c>
      <c r="D121" s="30">
        <f>SUM(D122:D140)</f>
        <v>8224.13</v>
      </c>
      <c r="E121" s="30">
        <f>SUM(E122:E140)</f>
        <v>8224.13</v>
      </c>
      <c r="F121" s="30">
        <f>SUM(F122:F140)</f>
        <v>95621.24</v>
      </c>
    </row>
    <row r="122" spans="1:6" s="13" customFormat="1" ht="12" customHeight="1">
      <c r="A122" s="62">
        <v>4018</v>
      </c>
      <c r="B122" s="46" t="s">
        <v>41</v>
      </c>
      <c r="C122" s="48">
        <v>7296.83</v>
      </c>
      <c r="D122" s="48">
        <v>768.09</v>
      </c>
      <c r="E122" s="48">
        <v>0</v>
      </c>
      <c r="F122" s="48">
        <f>SUM(C122-D122+E122)</f>
        <v>6528.74</v>
      </c>
    </row>
    <row r="123" spans="1:6" s="13" customFormat="1" ht="12" customHeight="1">
      <c r="A123" s="62">
        <v>4019</v>
      </c>
      <c r="B123" s="46" t="s">
        <v>41</v>
      </c>
      <c r="C123" s="48"/>
      <c r="D123" s="48"/>
      <c r="E123" s="48">
        <v>768.09</v>
      </c>
      <c r="F123" s="48">
        <f aca="true" t="shared" si="4" ref="F123:F133">SUM(C123-D123+E123)</f>
        <v>768.09</v>
      </c>
    </row>
    <row r="124" spans="1:6" s="13" customFormat="1" ht="12" customHeight="1">
      <c r="A124" s="62">
        <v>4118</v>
      </c>
      <c r="B124" s="46" t="s">
        <v>49</v>
      </c>
      <c r="C124" s="48">
        <v>1147.78</v>
      </c>
      <c r="D124" s="48">
        <v>120.82</v>
      </c>
      <c r="E124" s="48"/>
      <c r="F124" s="48">
        <f t="shared" si="4"/>
        <v>1026.96</v>
      </c>
    </row>
    <row r="125" spans="1:6" s="13" customFormat="1" ht="12" customHeight="1">
      <c r="A125" s="62">
        <v>4119</v>
      </c>
      <c r="B125" s="46" t="s">
        <v>49</v>
      </c>
      <c r="C125" s="48"/>
      <c r="D125" s="48"/>
      <c r="E125" s="48">
        <v>120.82</v>
      </c>
      <c r="F125" s="48">
        <f t="shared" si="4"/>
        <v>120.82</v>
      </c>
    </row>
    <row r="126" spans="1:6" s="13" customFormat="1" ht="12" customHeight="1">
      <c r="A126" s="62">
        <v>4128</v>
      </c>
      <c r="B126" s="46" t="s">
        <v>66</v>
      </c>
      <c r="C126" s="48">
        <v>178.77</v>
      </c>
      <c r="D126" s="48">
        <v>18.82</v>
      </c>
      <c r="E126" s="48"/>
      <c r="F126" s="48">
        <f t="shared" si="4"/>
        <v>159.95000000000002</v>
      </c>
    </row>
    <row r="127" spans="1:6" s="13" customFormat="1" ht="12" customHeight="1">
      <c r="A127" s="62">
        <v>4129</v>
      </c>
      <c r="B127" s="46" t="s">
        <v>66</v>
      </c>
      <c r="C127" s="48"/>
      <c r="D127" s="48"/>
      <c r="E127" s="48">
        <v>18.82</v>
      </c>
      <c r="F127" s="48">
        <f t="shared" si="4"/>
        <v>18.82</v>
      </c>
    </row>
    <row r="128" spans="1:6" s="13" customFormat="1" ht="12" customHeight="1">
      <c r="A128" s="62">
        <v>4170</v>
      </c>
      <c r="B128" s="46" t="s">
        <v>31</v>
      </c>
      <c r="C128" s="48">
        <v>12660</v>
      </c>
      <c r="D128" s="48"/>
      <c r="E128" s="48">
        <v>140</v>
      </c>
      <c r="F128" s="48">
        <f t="shared" si="4"/>
        <v>12800</v>
      </c>
    </row>
    <row r="129" spans="1:6" s="13" customFormat="1" ht="12" customHeight="1">
      <c r="A129" s="62">
        <v>4210</v>
      </c>
      <c r="B129" s="46" t="s">
        <v>81</v>
      </c>
      <c r="C129" s="48">
        <v>3400</v>
      </c>
      <c r="D129" s="48">
        <v>264</v>
      </c>
      <c r="E129" s="48"/>
      <c r="F129" s="48">
        <f t="shared" si="4"/>
        <v>3136</v>
      </c>
    </row>
    <row r="130" spans="1:6" s="13" customFormat="1" ht="12" customHeight="1">
      <c r="A130" s="62">
        <v>4218</v>
      </c>
      <c r="B130" s="46" t="s">
        <v>28</v>
      </c>
      <c r="C130" s="48">
        <v>5351.5</v>
      </c>
      <c r="D130" s="48">
        <v>563.31</v>
      </c>
      <c r="E130" s="48"/>
      <c r="F130" s="48">
        <f t="shared" si="4"/>
        <v>4788.1900000000005</v>
      </c>
    </row>
    <row r="131" spans="1:6" s="13" customFormat="1" ht="12" customHeight="1">
      <c r="A131" s="62">
        <v>4219</v>
      </c>
      <c r="B131" s="46" t="s">
        <v>28</v>
      </c>
      <c r="C131" s="48"/>
      <c r="D131" s="48"/>
      <c r="E131" s="48">
        <v>563.31</v>
      </c>
      <c r="F131" s="48">
        <f t="shared" si="4"/>
        <v>563.31</v>
      </c>
    </row>
    <row r="132" spans="1:6" s="13" customFormat="1" ht="12" customHeight="1">
      <c r="A132" s="63">
        <v>4300</v>
      </c>
      <c r="B132" s="56" t="s">
        <v>15</v>
      </c>
      <c r="C132" s="48">
        <v>3940</v>
      </c>
      <c r="D132" s="48"/>
      <c r="E132" s="48">
        <v>124</v>
      </c>
      <c r="F132" s="48">
        <f t="shared" si="4"/>
        <v>4064</v>
      </c>
    </row>
    <row r="133" spans="1:6" s="13" customFormat="1" ht="12" customHeight="1">
      <c r="A133" s="63">
        <v>4308</v>
      </c>
      <c r="B133" s="56" t="s">
        <v>15</v>
      </c>
      <c r="C133" s="48">
        <v>60851.36</v>
      </c>
      <c r="D133" s="48">
        <v>6405.41</v>
      </c>
      <c r="E133" s="48"/>
      <c r="F133" s="48">
        <f t="shared" si="4"/>
        <v>54445.95</v>
      </c>
    </row>
    <row r="134" spans="1:6" s="13" customFormat="1" ht="12" customHeight="1">
      <c r="A134" s="63">
        <v>4309</v>
      </c>
      <c r="B134" s="56" t="s">
        <v>15</v>
      </c>
      <c r="C134" s="48"/>
      <c r="D134" s="48"/>
      <c r="E134" s="48">
        <v>6405.41</v>
      </c>
      <c r="F134" s="48">
        <f>SUM(C134-D134+E134)</f>
        <v>6405.41</v>
      </c>
    </row>
    <row r="135" spans="1:6" s="13" customFormat="1" ht="12" customHeight="1">
      <c r="A135" s="63">
        <v>4748</v>
      </c>
      <c r="B135" s="56" t="s">
        <v>52</v>
      </c>
      <c r="C135" s="57">
        <v>120</v>
      </c>
      <c r="D135" s="57">
        <v>12.63</v>
      </c>
      <c r="E135" s="57"/>
      <c r="F135" s="57">
        <f>SUM(C135-D135+E135)</f>
        <v>107.37</v>
      </c>
    </row>
    <row r="136" spans="1:6" s="13" customFormat="1" ht="12" customHeight="1">
      <c r="A136" s="59"/>
      <c r="B136" s="60" t="s">
        <v>53</v>
      </c>
      <c r="C136" s="61"/>
      <c r="D136" s="61"/>
      <c r="E136" s="61"/>
      <c r="F136" s="61"/>
    </row>
    <row r="137" spans="1:6" s="13" customFormat="1" ht="12" customHeight="1">
      <c r="A137" s="63">
        <v>4749</v>
      </c>
      <c r="B137" s="56" t="s">
        <v>52</v>
      </c>
      <c r="C137" s="57"/>
      <c r="D137" s="57"/>
      <c r="E137" s="57">
        <v>12.63</v>
      </c>
      <c r="F137" s="57">
        <f>SUM(C137-D137+E137)</f>
        <v>12.63</v>
      </c>
    </row>
    <row r="138" spans="1:6" s="13" customFormat="1" ht="12" customHeight="1">
      <c r="A138" s="59"/>
      <c r="B138" s="60" t="s">
        <v>53</v>
      </c>
      <c r="C138" s="61"/>
      <c r="D138" s="61"/>
      <c r="E138" s="61"/>
      <c r="F138" s="61"/>
    </row>
    <row r="139" spans="1:6" s="13" customFormat="1" ht="12" customHeight="1">
      <c r="A139" s="62">
        <v>4758</v>
      </c>
      <c r="B139" s="46" t="s">
        <v>24</v>
      </c>
      <c r="C139" s="48">
        <v>675</v>
      </c>
      <c r="D139" s="48">
        <v>71.05</v>
      </c>
      <c r="E139" s="48"/>
      <c r="F139" s="48">
        <f>SUM(C139-D139+E139)</f>
        <v>603.95</v>
      </c>
    </row>
    <row r="140" spans="1:6" s="13" customFormat="1" ht="12" customHeight="1" thickBot="1">
      <c r="A140" s="68">
        <v>4759</v>
      </c>
      <c r="B140" s="67" t="s">
        <v>24</v>
      </c>
      <c r="C140" s="64"/>
      <c r="D140" s="64"/>
      <c r="E140" s="64">
        <v>71.05</v>
      </c>
      <c r="F140" s="64">
        <f>SUM(C140-D140+E140)</f>
        <v>71.05</v>
      </c>
    </row>
    <row r="141" spans="1:6" s="13" customFormat="1" ht="12" customHeight="1">
      <c r="A141" s="27">
        <v>853</v>
      </c>
      <c r="B141" s="25" t="s">
        <v>86</v>
      </c>
      <c r="C141" s="31">
        <f>SUM(C142)</f>
        <v>352</v>
      </c>
      <c r="D141" s="31">
        <f>SUM(D142)</f>
        <v>21</v>
      </c>
      <c r="E141" s="31">
        <f>SUM(E142)</f>
        <v>21</v>
      </c>
      <c r="F141" s="31">
        <f>SUM(F142)</f>
        <v>352</v>
      </c>
    </row>
    <row r="142" spans="1:6" s="13" customFormat="1" ht="12" customHeight="1">
      <c r="A142" s="40">
        <v>85333</v>
      </c>
      <c r="B142" s="26" t="s">
        <v>87</v>
      </c>
      <c r="C142" s="30">
        <f>SUM(C143:C144)</f>
        <v>352</v>
      </c>
      <c r="D142" s="30">
        <f>SUM(D143:D144)</f>
        <v>21</v>
      </c>
      <c r="E142" s="30">
        <f>SUM(E143:E144)</f>
        <v>21</v>
      </c>
      <c r="F142" s="30">
        <f>SUM(F143:F144)</f>
        <v>352</v>
      </c>
    </row>
    <row r="143" spans="1:6" s="13" customFormat="1" ht="12" customHeight="1">
      <c r="A143" s="62">
        <v>4420</v>
      </c>
      <c r="B143" s="60" t="s">
        <v>82</v>
      </c>
      <c r="C143" s="48">
        <v>352</v>
      </c>
      <c r="D143" s="48">
        <v>21</v>
      </c>
      <c r="E143" s="48"/>
      <c r="F143" s="48">
        <f>SUM(C143-D143+E143)</f>
        <v>331</v>
      </c>
    </row>
    <row r="144" spans="1:6" s="13" customFormat="1" ht="12" customHeight="1" thickBot="1">
      <c r="A144" s="62">
        <v>4580</v>
      </c>
      <c r="B144" s="60" t="s">
        <v>83</v>
      </c>
      <c r="C144" s="64"/>
      <c r="D144" s="78"/>
      <c r="E144" s="79">
        <v>21</v>
      </c>
      <c r="F144" s="64">
        <f>SUM(C144-D144+E144)</f>
        <v>21</v>
      </c>
    </row>
    <row r="145" spans="1:6" s="13" customFormat="1" ht="12" customHeight="1">
      <c r="A145" s="43">
        <v>854</v>
      </c>
      <c r="B145" s="99" t="s">
        <v>22</v>
      </c>
      <c r="C145" s="31">
        <f>SUM(C146,C156)</f>
        <v>2806888</v>
      </c>
      <c r="D145" s="31">
        <f>SUM(D146,D156)</f>
        <v>11463</v>
      </c>
      <c r="E145" s="31">
        <f>SUM(E146,E156)</f>
        <v>65808</v>
      </c>
      <c r="F145" s="31">
        <f>SUM(F146,F156)</f>
        <v>2861233</v>
      </c>
    </row>
    <row r="146" spans="1:6" s="13" customFormat="1" ht="12.75" customHeight="1">
      <c r="A146" s="44">
        <v>85410</v>
      </c>
      <c r="B146" s="100" t="s">
        <v>54</v>
      </c>
      <c r="C146" s="30">
        <f>SUM(C147:C155)</f>
        <v>849827</v>
      </c>
      <c r="D146" s="30">
        <f>SUM(D147:D155)</f>
        <v>11463</v>
      </c>
      <c r="E146" s="30">
        <f>SUM(E147:E155)</f>
        <v>20808</v>
      </c>
      <c r="F146" s="30">
        <f>SUM(F147:F155)</f>
        <v>859172</v>
      </c>
    </row>
    <row r="147" spans="1:6" s="13" customFormat="1" ht="12.75" customHeight="1">
      <c r="A147" s="45">
        <v>3020</v>
      </c>
      <c r="B147" s="101" t="s">
        <v>43</v>
      </c>
      <c r="C147" s="48">
        <v>7879</v>
      </c>
      <c r="D147" s="48">
        <v>440</v>
      </c>
      <c r="E147" s="48"/>
      <c r="F147" s="48">
        <f aca="true" t="shared" si="5" ref="F147:F155">SUM(C147-D147+E147)</f>
        <v>7439</v>
      </c>
    </row>
    <row r="148" spans="1:6" s="13" customFormat="1" ht="12.75" customHeight="1">
      <c r="A148" s="45">
        <v>4010</v>
      </c>
      <c r="B148" s="101" t="s">
        <v>41</v>
      </c>
      <c r="C148" s="48">
        <v>532166</v>
      </c>
      <c r="D148" s="66">
        <v>5750</v>
      </c>
      <c r="E148" s="65"/>
      <c r="F148" s="48">
        <f t="shared" si="5"/>
        <v>526416</v>
      </c>
    </row>
    <row r="149" spans="1:6" s="13" customFormat="1" ht="12.75" customHeight="1">
      <c r="A149" s="45">
        <v>4110</v>
      </c>
      <c r="B149" s="101" t="s">
        <v>49</v>
      </c>
      <c r="C149" s="48">
        <v>81554</v>
      </c>
      <c r="D149" s="66">
        <v>500</v>
      </c>
      <c r="E149" s="66">
        <v>4150</v>
      </c>
      <c r="F149" s="48">
        <f t="shared" si="5"/>
        <v>85204</v>
      </c>
    </row>
    <row r="150" spans="1:6" s="13" customFormat="1" ht="12.75" customHeight="1">
      <c r="A150" s="45">
        <v>4120</v>
      </c>
      <c r="B150" s="101" t="s">
        <v>66</v>
      </c>
      <c r="C150" s="48">
        <v>13397</v>
      </c>
      <c r="D150" s="66"/>
      <c r="E150" s="66">
        <v>700</v>
      </c>
      <c r="F150" s="48">
        <f t="shared" si="5"/>
        <v>14097</v>
      </c>
    </row>
    <row r="151" spans="1:6" s="13" customFormat="1" ht="12.75" customHeight="1">
      <c r="A151" s="45">
        <v>4210</v>
      </c>
      <c r="B151" s="101" t="s">
        <v>28</v>
      </c>
      <c r="C151" s="80">
        <v>78551</v>
      </c>
      <c r="D151" s="65"/>
      <c r="E151" s="66">
        <v>10258</v>
      </c>
      <c r="F151" s="48">
        <f t="shared" si="5"/>
        <v>88809</v>
      </c>
    </row>
    <row r="152" spans="1:6" s="13" customFormat="1" ht="12.75" customHeight="1">
      <c r="A152" s="45">
        <v>4260</v>
      </c>
      <c r="B152" s="101" t="s">
        <v>37</v>
      </c>
      <c r="C152" s="80">
        <v>48941</v>
      </c>
      <c r="D152" s="48">
        <v>800</v>
      </c>
      <c r="E152" s="48"/>
      <c r="F152" s="48">
        <f t="shared" si="5"/>
        <v>48141</v>
      </c>
    </row>
    <row r="153" spans="1:6" s="13" customFormat="1" ht="12.75" customHeight="1">
      <c r="A153" s="45">
        <v>4270</v>
      </c>
      <c r="B153" s="101" t="s">
        <v>68</v>
      </c>
      <c r="C153" s="80">
        <v>3500</v>
      </c>
      <c r="D153" s="48">
        <v>3000</v>
      </c>
      <c r="E153" s="48"/>
      <c r="F153" s="48">
        <f t="shared" si="5"/>
        <v>500</v>
      </c>
    </row>
    <row r="154" spans="1:6" s="13" customFormat="1" ht="12.75" customHeight="1">
      <c r="A154" s="45">
        <v>4300</v>
      </c>
      <c r="B154" s="102" t="s">
        <v>15</v>
      </c>
      <c r="C154" s="80">
        <v>55470</v>
      </c>
      <c r="D154" s="48"/>
      <c r="E154" s="48">
        <v>5700</v>
      </c>
      <c r="F154" s="48">
        <f t="shared" si="5"/>
        <v>61170</v>
      </c>
    </row>
    <row r="155" spans="1:6" s="13" customFormat="1" ht="12.75" customHeight="1">
      <c r="A155" s="45">
        <v>4440</v>
      </c>
      <c r="B155" s="102" t="s">
        <v>39</v>
      </c>
      <c r="C155" s="80">
        <v>28369</v>
      </c>
      <c r="D155" s="48">
        <v>973</v>
      </c>
      <c r="E155" s="48"/>
      <c r="F155" s="48">
        <f t="shared" si="5"/>
        <v>27396</v>
      </c>
    </row>
    <row r="156" spans="1:6" s="13" customFormat="1" ht="12.75" customHeight="1">
      <c r="A156" s="44">
        <v>85495</v>
      </c>
      <c r="B156" s="100" t="s">
        <v>55</v>
      </c>
      <c r="C156" s="30">
        <f>SUM(C157)</f>
        <v>1957061</v>
      </c>
      <c r="D156" s="30">
        <f>SUM(D157)</f>
        <v>0</v>
      </c>
      <c r="E156" s="30">
        <f>SUM(E157)</f>
        <v>45000</v>
      </c>
      <c r="F156" s="30">
        <f>SUM(F157)</f>
        <v>2002061</v>
      </c>
    </row>
    <row r="157" spans="1:6" s="13" customFormat="1" ht="12.75" customHeight="1">
      <c r="A157" s="45">
        <v>2540</v>
      </c>
      <c r="B157" s="101" t="s">
        <v>84</v>
      </c>
      <c r="C157" s="48">
        <v>1957061</v>
      </c>
      <c r="D157" s="48"/>
      <c r="E157" s="48">
        <v>45000</v>
      </c>
      <c r="F157" s="48">
        <f>SUM(C157-D157+E157)</f>
        <v>2002061</v>
      </c>
    </row>
    <row r="158" spans="1:6" s="13" customFormat="1" ht="12.75" customHeight="1" thickBot="1">
      <c r="A158" s="103"/>
      <c r="B158" s="70" t="s">
        <v>85</v>
      </c>
      <c r="C158" s="81"/>
      <c r="D158" s="51"/>
      <c r="E158" s="51"/>
      <c r="F158" s="51"/>
    </row>
    <row r="159" spans="1:6" s="14" customFormat="1" ht="15.75" customHeight="1" thickBot="1">
      <c r="A159" s="104" t="s">
        <v>16</v>
      </c>
      <c r="B159" s="105"/>
      <c r="C159" s="32" t="s">
        <v>17</v>
      </c>
      <c r="D159" s="33">
        <f>SUM(D14,D19,D23,D27,D30,D37,D97,D141,D145)</f>
        <v>117420.70000000001</v>
      </c>
      <c r="E159" s="33">
        <f>SUM(E14,E19,E23,E27,E30,E37,E97,E141,E145)</f>
        <v>298574.7</v>
      </c>
      <c r="F159" s="32" t="s">
        <v>17</v>
      </c>
    </row>
    <row r="162" ht="12.75">
      <c r="B162" t="s">
        <v>23</v>
      </c>
    </row>
  </sheetData>
  <mergeCells count="7">
    <mergeCell ref="A159:B159"/>
    <mergeCell ref="D10:E10"/>
    <mergeCell ref="D1:F1"/>
    <mergeCell ref="D2:F2"/>
    <mergeCell ref="D3:F3"/>
    <mergeCell ref="D4:F4"/>
    <mergeCell ref="A6:F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2008-12-23T10:28:17Z</cp:lastPrinted>
  <dcterms:created xsi:type="dcterms:W3CDTF">2006-02-10T11:32:31Z</dcterms:created>
  <dcterms:modified xsi:type="dcterms:W3CDTF">2008-12-23T10:28:18Z</dcterms:modified>
  <cp:category/>
  <cp:version/>
  <cp:contentType/>
  <cp:contentStatus/>
</cp:coreProperties>
</file>