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<sst xmlns="http://schemas.openxmlformats.org/spreadsheetml/2006/main" count="66" uniqueCount="55">
  <si>
    <t>Rozdział</t>
  </si>
  <si>
    <t>Dział</t>
  </si>
  <si>
    <t>Wyszczególnienie</t>
  </si>
  <si>
    <t>Plan</t>
  </si>
  <si>
    <t>dotychczasowy</t>
  </si>
  <si>
    <t>Zmiany w planie</t>
  </si>
  <si>
    <t>zmniejszenia</t>
  </si>
  <si>
    <t>zwiększenia</t>
  </si>
  <si>
    <t>po zmianach</t>
  </si>
  <si>
    <t>1.</t>
  </si>
  <si>
    <t>2.</t>
  </si>
  <si>
    <t>3.</t>
  </si>
  <si>
    <t>4.</t>
  </si>
  <si>
    <t>5.</t>
  </si>
  <si>
    <t>6.</t>
  </si>
  <si>
    <t>Razem</t>
  </si>
  <si>
    <t>X</t>
  </si>
  <si>
    <t>Paragraf</t>
  </si>
  <si>
    <t>z tego: wydatki bieżące w wysokości</t>
  </si>
  <si>
    <t>wydatki majątkowe w wysokości</t>
  </si>
  <si>
    <t>x</t>
  </si>
  <si>
    <t xml:space="preserve">                                                   Załącznik nr 3</t>
  </si>
  <si>
    <t>ZMIANY PLANU WYDATKÓW BUDŻETU POWIATU NA 2010 ROK</t>
  </si>
  <si>
    <t>Składki na ubezpieczenia społeczne</t>
  </si>
  <si>
    <t>Transport i łączność</t>
  </si>
  <si>
    <t>Drogi publiczne powiatowe</t>
  </si>
  <si>
    <t>Zakup usług pozostałych</t>
  </si>
  <si>
    <t>Wydatki inwestycyjne jednostek budżetowych</t>
  </si>
  <si>
    <t>Podróże służbowe krajowe</t>
  </si>
  <si>
    <t>Wynagrodzenia osobowe pracowników</t>
  </si>
  <si>
    <t>Bezpieczeństwo publiczne i ochrona przeciwpożarowa</t>
  </si>
  <si>
    <t>Komendy powiatowe Państwowej Straży Pożarnej</t>
  </si>
  <si>
    <t>Gospodarka komunalna i ochrona srodowiska</t>
  </si>
  <si>
    <t>Wpływy i wydatki związane z gromadzeniem środków z opłat i kar</t>
  </si>
  <si>
    <t>za korzystanie ze środowiska</t>
  </si>
  <si>
    <t>Zakup materiałów i wyposażenia</t>
  </si>
  <si>
    <t xml:space="preserve">                                              Zarządu Powiatu w Nidzicy</t>
  </si>
  <si>
    <t>z dnia 5 sierpnia 2010 r.</t>
  </si>
  <si>
    <t>Opłaty z tytułu zakupu usług telekomunikacyjnych świadczonych</t>
  </si>
  <si>
    <t>w ruchomej publicznej sieci telefonicznej</t>
  </si>
  <si>
    <t>Administracja publiczna</t>
  </si>
  <si>
    <t>Urzędy wojewódzkie</t>
  </si>
  <si>
    <t>Dodatkowe wynagrodzenie roczne</t>
  </si>
  <si>
    <t>Starostwa powiatowe</t>
  </si>
  <si>
    <t>Wydatki osobowe niezaliczone do uposażeń wypłacane</t>
  </si>
  <si>
    <t>żołnierzom i funkcjonariuszom</t>
  </si>
  <si>
    <t>w stacjonarnej publicznej sieci telefonicznej</t>
  </si>
  <si>
    <t>Odpisy na zakładowy fundusz świadczeń socjalnych</t>
  </si>
  <si>
    <t>Zarzadzanie kryzysowe</t>
  </si>
  <si>
    <t>Pomoc społeczna</t>
  </si>
  <si>
    <t>Powiatowe centra pomocy rodzinie</t>
  </si>
  <si>
    <t>Zakup akcesoriów komputerowych, w tym programów i licencji</t>
  </si>
  <si>
    <t>-</t>
  </si>
  <si>
    <t>Sporz:Wiesława Samsel</t>
  </si>
  <si>
    <t xml:space="preserve">                                                   do Uchwały Nr 242/10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</si>
</sst>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4" fontId="2" fillId="0" borderId="16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0" fillId="0" borderId="21" xfId="0" applyNumberFormat="1" applyFont="1" applyBorder="1" applyAlignment="1">
      <alignment horizontal="center"/>
    </xf>
    <xf numFmtId="43" fontId="1" fillId="0" borderId="4" xfId="15" applyNumberFormat="1" applyFont="1" applyBorder="1" applyAlignment="1">
      <alignment/>
    </xf>
    <xf numFmtId="4" fontId="0" fillId="0" borderId="16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3" fontId="2" fillId="0" borderId="16" xfId="15" applyNumberFormat="1" applyFont="1" applyBorder="1" applyAlignment="1">
      <alignment/>
    </xf>
    <xf numFmtId="43" fontId="1" fillId="2" borderId="23" xfId="15" applyNumberFormat="1" applyFont="1" applyFill="1" applyBorder="1" applyAlignment="1">
      <alignment horizontal="center"/>
    </xf>
    <xf numFmtId="43" fontId="1" fillId="2" borderId="4" xfId="15" applyNumberFormat="1" applyFont="1" applyFill="1" applyBorder="1" applyAlignment="1">
      <alignment/>
    </xf>
    <xf numFmtId="43" fontId="1" fillId="2" borderId="4" xfId="15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43" fontId="0" fillId="0" borderId="14" xfId="15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3" fontId="0" fillId="0" borderId="15" xfId="15" applyNumberFormat="1" applyFont="1" applyBorder="1" applyAlignment="1">
      <alignment/>
    </xf>
    <xf numFmtId="43" fontId="2" fillId="0" borderId="15" xfId="15" applyNumberFormat="1" applyFont="1" applyBorder="1" applyAlignment="1">
      <alignment/>
    </xf>
    <xf numFmtId="4" fontId="0" fillId="0" borderId="3" xfId="0" applyNumberFormat="1" applyFont="1" applyBorder="1" applyAlignment="1">
      <alignment horizontal="center"/>
    </xf>
    <xf numFmtId="43" fontId="0" fillId="0" borderId="3" xfId="15" applyNumberFormat="1" applyFont="1" applyBorder="1" applyAlignment="1">
      <alignment/>
    </xf>
    <xf numFmtId="0" fontId="2" fillId="0" borderId="16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43" fontId="0" fillId="0" borderId="26" xfId="15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0" fillId="0" borderId="26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4" fontId="2" fillId="0" borderId="3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4" fontId="0" fillId="0" borderId="18" xfId="0" applyNumberFormat="1" applyFont="1" applyBorder="1" applyAlignment="1">
      <alignment horizontal="center"/>
    </xf>
    <xf numFmtId="43" fontId="0" fillId="0" borderId="18" xfId="15" applyNumberFormat="1" applyFont="1" applyBorder="1" applyAlignment="1">
      <alignment/>
    </xf>
    <xf numFmtId="0" fontId="0" fillId="0" borderId="19" xfId="0" applyBorder="1" applyAlignment="1">
      <alignment/>
    </xf>
    <xf numFmtId="4" fontId="0" fillId="0" borderId="27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Border="1" applyAlignment="1">
      <alignment/>
    </xf>
    <xf numFmtId="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4" fontId="0" fillId="0" borderId="7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4" fontId="0" fillId="0" borderId="29" xfId="0" applyNumberFormat="1" applyFont="1" applyBorder="1" applyAlignment="1">
      <alignment horizontal="center"/>
    </xf>
    <xf numFmtId="43" fontId="0" fillId="0" borderId="16" xfId="15" applyNumberFormat="1" applyFont="1" applyBorder="1" applyAlignment="1">
      <alignment/>
    </xf>
    <xf numFmtId="0" fontId="2" fillId="0" borderId="24" xfId="0" applyFont="1" applyBorder="1" applyAlignment="1">
      <alignment horizontal="left"/>
    </xf>
    <xf numFmtId="4" fontId="2" fillId="0" borderId="9" xfId="0" applyNumberFormat="1" applyFont="1" applyBorder="1" applyAlignment="1">
      <alignment horizontal="center"/>
    </xf>
    <xf numFmtId="0" fontId="1" fillId="2" borderId="23" xfId="0" applyFont="1" applyFill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workbookViewId="0" topLeftCell="A1">
      <selection activeCell="A3" sqref="A3"/>
    </sheetView>
  </sheetViews>
  <sheetFormatPr defaultColWidth="9.140625" defaultRowHeight="12.75"/>
  <cols>
    <col min="1" max="1" width="8.8515625" style="0" customWidth="1"/>
    <col min="2" max="2" width="56.85156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6.140625" style="0" customWidth="1"/>
  </cols>
  <sheetData>
    <row r="1" spans="4:6" ht="12.75">
      <c r="D1" s="114" t="s">
        <v>21</v>
      </c>
      <c r="E1" s="114"/>
      <c r="F1" s="114"/>
    </row>
    <row r="2" spans="4:6" ht="12.75">
      <c r="D2" s="114" t="s">
        <v>54</v>
      </c>
      <c r="E2" s="114"/>
      <c r="F2" s="114"/>
    </row>
    <row r="3" spans="4:6" ht="12.75">
      <c r="D3" s="114" t="s">
        <v>36</v>
      </c>
      <c r="E3" s="114"/>
      <c r="F3" s="114"/>
    </row>
    <row r="4" spans="4:6" ht="12.75">
      <c r="D4" s="114" t="s">
        <v>37</v>
      </c>
      <c r="E4" s="114"/>
      <c r="F4" s="114"/>
    </row>
    <row r="5" spans="4:6" ht="12.75">
      <c r="D5" s="18"/>
      <c r="E5" s="37"/>
      <c r="F5" s="18"/>
    </row>
    <row r="6" spans="1:6" ht="15.75" customHeight="1">
      <c r="A6" s="115" t="s">
        <v>22</v>
      </c>
      <c r="B6" s="115"/>
      <c r="C6" s="115"/>
      <c r="D6" s="115"/>
      <c r="E6" s="115"/>
      <c r="F6" s="115"/>
    </row>
    <row r="7" spans="1:6" ht="13.5" thickBot="1">
      <c r="A7" s="12"/>
      <c r="B7" s="12"/>
      <c r="C7" s="12"/>
      <c r="D7" s="12"/>
      <c r="E7" s="12"/>
      <c r="F7" s="12"/>
    </row>
    <row r="8" spans="1:6" ht="12.75" hidden="1">
      <c r="A8" s="12"/>
      <c r="B8" s="12"/>
      <c r="C8" s="12"/>
      <c r="D8" s="12"/>
      <c r="E8" s="12"/>
      <c r="F8" s="12"/>
    </row>
    <row r="9" ht="13.5" hidden="1" thickBot="1"/>
    <row r="10" spans="1:6" ht="12.75">
      <c r="A10" s="3" t="s">
        <v>1</v>
      </c>
      <c r="B10" s="2"/>
      <c r="C10" s="10" t="s">
        <v>3</v>
      </c>
      <c r="D10" s="112" t="s">
        <v>5</v>
      </c>
      <c r="E10" s="113"/>
      <c r="F10" s="3" t="s">
        <v>3</v>
      </c>
    </row>
    <row r="11" spans="1:6" ht="12.75">
      <c r="A11" s="4" t="s">
        <v>0</v>
      </c>
      <c r="B11" s="1" t="s">
        <v>2</v>
      </c>
      <c r="C11" s="8" t="s">
        <v>4</v>
      </c>
      <c r="D11" s="16" t="s">
        <v>6</v>
      </c>
      <c r="E11" s="13" t="s">
        <v>7</v>
      </c>
      <c r="F11" s="4" t="s">
        <v>8</v>
      </c>
    </row>
    <row r="12" spans="1:6" ht="13.5" thickBot="1">
      <c r="A12" s="4" t="s">
        <v>17</v>
      </c>
      <c r="B12" s="1"/>
      <c r="C12" s="8"/>
      <c r="D12" s="17"/>
      <c r="E12" s="14"/>
      <c r="F12" s="11"/>
    </row>
    <row r="13" spans="1:6" ht="13.5" thickBot="1">
      <c r="A13" s="5" t="s">
        <v>9</v>
      </c>
      <c r="B13" s="6" t="s">
        <v>10</v>
      </c>
      <c r="C13" s="5" t="s">
        <v>11</v>
      </c>
      <c r="D13" s="9" t="s">
        <v>12</v>
      </c>
      <c r="E13" s="15" t="s">
        <v>13</v>
      </c>
      <c r="F13" s="7" t="s">
        <v>14</v>
      </c>
    </row>
    <row r="14" spans="1:6" ht="13.5" thickBot="1">
      <c r="A14" s="3">
        <v>600</v>
      </c>
      <c r="B14" s="2" t="s">
        <v>24</v>
      </c>
      <c r="C14" s="28">
        <f>SUM(C15)</f>
        <v>3971268</v>
      </c>
      <c r="D14" s="28">
        <f>SUM(D15)</f>
        <v>419171.21</v>
      </c>
      <c r="E14" s="28">
        <f>SUM(E15)</f>
        <v>5500</v>
      </c>
      <c r="F14" s="39">
        <f aca="true" t="shared" si="0" ref="F14:F21">SUM(C14-D14+E14)</f>
        <v>3557596.79</v>
      </c>
    </row>
    <row r="15" spans="1:6" ht="12.75">
      <c r="A15" s="30">
        <v>60014</v>
      </c>
      <c r="B15" s="31" t="s">
        <v>25</v>
      </c>
      <c r="C15" s="32">
        <f>SUM(C16:C19)</f>
        <v>3971268</v>
      </c>
      <c r="D15" s="32">
        <f>SUM(D16:D19)</f>
        <v>419171.21</v>
      </c>
      <c r="E15" s="32">
        <f>SUM(E16:E19)</f>
        <v>5500</v>
      </c>
      <c r="F15" s="44">
        <f t="shared" si="0"/>
        <v>3557596.79</v>
      </c>
    </row>
    <row r="16" spans="1:6" ht="12.75">
      <c r="A16" s="19">
        <v>4210</v>
      </c>
      <c r="B16" s="103" t="s">
        <v>35</v>
      </c>
      <c r="C16" s="48">
        <v>565300</v>
      </c>
      <c r="D16" s="49">
        <v>5500</v>
      </c>
      <c r="E16" s="48"/>
      <c r="F16" s="52">
        <f t="shared" si="0"/>
        <v>559800</v>
      </c>
    </row>
    <row r="17" spans="1:6" ht="12.75">
      <c r="A17" s="42">
        <v>4360</v>
      </c>
      <c r="B17" s="65" t="s">
        <v>38</v>
      </c>
      <c r="C17" s="57">
        <v>5000</v>
      </c>
      <c r="D17" s="43"/>
      <c r="E17" s="104">
        <v>5500</v>
      </c>
      <c r="F17" s="58">
        <f t="shared" si="0"/>
        <v>10500</v>
      </c>
    </row>
    <row r="18" spans="1:6" ht="12.75">
      <c r="A18" s="42"/>
      <c r="B18" s="65" t="s">
        <v>39</v>
      </c>
      <c r="C18" s="57"/>
      <c r="D18" s="43"/>
      <c r="E18" s="104"/>
      <c r="F18" s="55"/>
    </row>
    <row r="19" spans="1:256" s="89" customFormat="1" ht="13.5" thickBot="1">
      <c r="A19" s="19">
        <v>6050</v>
      </c>
      <c r="B19" s="60" t="s">
        <v>27</v>
      </c>
      <c r="C19" s="48">
        <v>3400968</v>
      </c>
      <c r="D19" s="49">
        <v>413671.21</v>
      </c>
      <c r="E19" s="48"/>
      <c r="F19" s="55">
        <f t="shared" si="0"/>
        <v>2987296.79</v>
      </c>
      <c r="G19" s="90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  <c r="IU19" s="91"/>
      <c r="IV19" s="91"/>
    </row>
    <row r="20" spans="1:256" ht="13.5" thickBot="1">
      <c r="A20" s="34">
        <v>750</v>
      </c>
      <c r="B20" s="63" t="s">
        <v>40</v>
      </c>
      <c r="C20" s="29">
        <f>SUM(C21,C24)</f>
        <v>477488</v>
      </c>
      <c r="D20" s="29">
        <f>SUM(D21,D24)</f>
        <v>2936.51</v>
      </c>
      <c r="E20" s="29">
        <f>SUM(E21,E24)</f>
        <v>2936.51</v>
      </c>
      <c r="F20" s="39">
        <f t="shared" si="0"/>
        <v>477488</v>
      </c>
      <c r="G20" s="90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  <c r="IU20" s="91"/>
      <c r="IV20" s="91"/>
    </row>
    <row r="21" spans="1:256" ht="12.75">
      <c r="A21" s="30">
        <v>75011</v>
      </c>
      <c r="B21" s="59" t="s">
        <v>41</v>
      </c>
      <c r="C21" s="32">
        <f>SUM(C22:C23)</f>
        <v>35643</v>
      </c>
      <c r="D21" s="32">
        <f>SUM(D22:D23)</f>
        <v>1317.51</v>
      </c>
      <c r="E21" s="32">
        <f>SUM(E22:E23)</f>
        <v>1317.51</v>
      </c>
      <c r="F21" s="52">
        <f t="shared" si="0"/>
        <v>35643</v>
      </c>
      <c r="G21" s="90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  <c r="IU21" s="91"/>
      <c r="IV21" s="91"/>
    </row>
    <row r="22" spans="1:256" ht="12.75">
      <c r="A22" s="42">
        <v>4040</v>
      </c>
      <c r="B22" s="61" t="s">
        <v>42</v>
      </c>
      <c r="C22" s="57">
        <v>9850</v>
      </c>
      <c r="D22" s="57">
        <v>1317.51</v>
      </c>
      <c r="E22" s="100"/>
      <c r="F22" s="62">
        <f aca="true" t="shared" si="1" ref="F22:F27">SUM(C22-D22+E22)</f>
        <v>8532.49</v>
      </c>
      <c r="G22" s="90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  <c r="IV22" s="91"/>
    </row>
    <row r="23" spans="1:256" s="86" customFormat="1" ht="13.5" thickBot="1">
      <c r="A23" s="19">
        <v>4110</v>
      </c>
      <c r="B23" s="60" t="s">
        <v>23</v>
      </c>
      <c r="C23" s="48">
        <v>25793</v>
      </c>
      <c r="D23" s="48"/>
      <c r="E23" s="106">
        <v>1317.51</v>
      </c>
      <c r="F23" s="52">
        <f t="shared" si="1"/>
        <v>27110.51</v>
      </c>
      <c r="G23" s="90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  <c r="IU23" s="91"/>
      <c r="IV23" s="91"/>
    </row>
    <row r="24" spans="1:256" s="105" customFormat="1" ht="13.5" thickBot="1">
      <c r="A24" s="53">
        <v>75020</v>
      </c>
      <c r="B24" s="69" t="s">
        <v>43</v>
      </c>
      <c r="C24" s="54">
        <f>SUM(C25:C26)</f>
        <v>441845</v>
      </c>
      <c r="D24" s="54">
        <f>SUM(D25:D26)</f>
        <v>1619</v>
      </c>
      <c r="E24" s="54">
        <f>SUM(E25:E26)</f>
        <v>1619</v>
      </c>
      <c r="F24" s="55">
        <f t="shared" si="1"/>
        <v>441845</v>
      </c>
      <c r="G24" s="90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  <c r="IU24" s="91"/>
      <c r="IV24" s="91"/>
    </row>
    <row r="25" spans="1:256" s="105" customFormat="1" ht="13.5" thickBot="1">
      <c r="A25" s="42">
        <v>4040</v>
      </c>
      <c r="B25" s="61" t="s">
        <v>42</v>
      </c>
      <c r="C25" s="57">
        <v>132510</v>
      </c>
      <c r="D25" s="57">
        <v>1619</v>
      </c>
      <c r="E25" s="100"/>
      <c r="F25" s="62">
        <f>SUM(C25-D25+E25)</f>
        <v>130891</v>
      </c>
      <c r="G25" s="90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  <c r="IU25" s="91"/>
      <c r="IV25" s="91"/>
    </row>
    <row r="26" spans="1:256" s="105" customFormat="1" ht="13.5" thickBot="1">
      <c r="A26" s="82">
        <v>4110</v>
      </c>
      <c r="B26" s="83" t="s">
        <v>23</v>
      </c>
      <c r="C26" s="84">
        <v>309335</v>
      </c>
      <c r="D26" s="84"/>
      <c r="E26" s="101">
        <v>1619</v>
      </c>
      <c r="F26" s="85">
        <f>SUM(C26-D26+E26)</f>
        <v>310954</v>
      </c>
      <c r="G26" s="90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  <c r="IU26" s="91"/>
      <c r="IV26" s="91"/>
    </row>
    <row r="27" spans="1:256" s="78" customFormat="1" ht="13.5" thickBot="1">
      <c r="A27" s="34">
        <v>754</v>
      </c>
      <c r="B27" s="68" t="s">
        <v>30</v>
      </c>
      <c r="C27" s="29">
        <f>SUM(C28,C37)</f>
        <v>274626.04000000004</v>
      </c>
      <c r="D27" s="29">
        <f>SUM(D28,D37)</f>
        <v>13265.31</v>
      </c>
      <c r="E27" s="29">
        <f>SUM(E28,E37)</f>
        <v>13265.31</v>
      </c>
      <c r="F27" s="39">
        <f t="shared" si="1"/>
        <v>274626.04000000004</v>
      </c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  <c r="IR27" s="92"/>
      <c r="IS27" s="92"/>
      <c r="IT27" s="92"/>
      <c r="IU27" s="92"/>
      <c r="IV27" s="92"/>
    </row>
    <row r="28" spans="1:256" s="81" customFormat="1" ht="12.75">
      <c r="A28" s="30">
        <v>75411</v>
      </c>
      <c r="B28" s="31" t="s">
        <v>31</v>
      </c>
      <c r="C28" s="32">
        <f>SUM(C29:C36)</f>
        <v>241999.04</v>
      </c>
      <c r="D28" s="32">
        <f>SUM(D29:D36)</f>
        <v>13220.31</v>
      </c>
      <c r="E28" s="32">
        <f>SUM(E29:E36)</f>
        <v>13220.31</v>
      </c>
      <c r="F28" s="107">
        <f aca="true" t="shared" si="2" ref="F28:F33">SUM(C28-D28+E28)</f>
        <v>241999.04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81" customFormat="1" ht="12.75">
      <c r="A29" s="64">
        <v>3070</v>
      </c>
      <c r="B29" s="102" t="s">
        <v>44</v>
      </c>
      <c r="C29" s="66">
        <v>167899.04</v>
      </c>
      <c r="D29" s="67">
        <v>10000</v>
      </c>
      <c r="E29" s="66"/>
      <c r="F29" s="58">
        <f t="shared" si="2"/>
        <v>157899.04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81" customFormat="1" ht="12.75">
      <c r="A30" s="21"/>
      <c r="B30" s="51" t="s">
        <v>45</v>
      </c>
      <c r="C30" s="33"/>
      <c r="D30" s="38"/>
      <c r="E30" s="33"/>
      <c r="F30" s="55">
        <f t="shared" si="2"/>
        <v>0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81" customFormat="1" ht="12.75">
      <c r="A31" s="42">
        <v>4040</v>
      </c>
      <c r="B31" s="65" t="s">
        <v>42</v>
      </c>
      <c r="C31" s="57">
        <v>5000</v>
      </c>
      <c r="D31" s="43">
        <v>720.31</v>
      </c>
      <c r="E31" s="57"/>
      <c r="F31" s="62">
        <f t="shared" si="2"/>
        <v>4279.6900000000005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81" customFormat="1" ht="12.75">
      <c r="A32" s="19">
        <v>4210</v>
      </c>
      <c r="B32" s="103" t="s">
        <v>35</v>
      </c>
      <c r="C32" s="48">
        <v>54000</v>
      </c>
      <c r="D32" s="49"/>
      <c r="E32" s="48">
        <v>12124.63</v>
      </c>
      <c r="F32" s="52">
        <f t="shared" si="2"/>
        <v>66124.63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81" customFormat="1" ht="12.75">
      <c r="A33" s="42">
        <v>4370</v>
      </c>
      <c r="B33" s="65" t="s">
        <v>38</v>
      </c>
      <c r="C33" s="57">
        <v>8100</v>
      </c>
      <c r="D33" s="43">
        <v>2500</v>
      </c>
      <c r="E33" s="57"/>
      <c r="F33" s="58">
        <f t="shared" si="2"/>
        <v>5600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81" customFormat="1" ht="12.75">
      <c r="A34" s="21"/>
      <c r="B34" s="51" t="s">
        <v>46</v>
      </c>
      <c r="C34" s="33"/>
      <c r="D34" s="38"/>
      <c r="E34" s="33"/>
      <c r="F34" s="55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81" customFormat="1" ht="12.75">
      <c r="A35" s="19">
        <v>4410</v>
      </c>
      <c r="B35" s="51" t="s">
        <v>28</v>
      </c>
      <c r="C35" s="48">
        <v>5000</v>
      </c>
      <c r="D35" s="49"/>
      <c r="E35" s="48">
        <v>1000</v>
      </c>
      <c r="F35" s="52">
        <f>SUM(C35-D35+E35)</f>
        <v>6000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81" customFormat="1" ht="12.75">
      <c r="A36" s="42">
        <v>4440</v>
      </c>
      <c r="B36" s="65" t="s">
        <v>47</v>
      </c>
      <c r="C36" s="57">
        <v>2000</v>
      </c>
      <c r="D36" s="43"/>
      <c r="E36" s="57">
        <v>95.68</v>
      </c>
      <c r="F36" s="52">
        <f>SUM(C36-D36+E36)</f>
        <v>2095.68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81" customFormat="1" ht="12.75">
      <c r="A37" s="70">
        <v>75421</v>
      </c>
      <c r="B37" s="108" t="s">
        <v>48</v>
      </c>
      <c r="C37" s="71">
        <f>SUM(C38:C39)</f>
        <v>32627</v>
      </c>
      <c r="D37" s="72">
        <f>SUM(D38:D39)</f>
        <v>45</v>
      </c>
      <c r="E37" s="71">
        <f>SUM(E38:E39)</f>
        <v>45</v>
      </c>
      <c r="F37" s="52">
        <f>SUM(C37-D37+E37)</f>
        <v>32627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79" customFormat="1" ht="12.75">
      <c r="A38" s="42">
        <v>4040</v>
      </c>
      <c r="B38" s="61" t="s">
        <v>42</v>
      </c>
      <c r="C38" s="57">
        <v>9370</v>
      </c>
      <c r="D38" s="57">
        <v>45</v>
      </c>
      <c r="E38" s="100"/>
      <c r="F38" s="62">
        <f>SUM(C38-D38+E38)</f>
        <v>9325</v>
      </c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3"/>
      <c r="GN38" s="93"/>
      <c r="GO38" s="93"/>
      <c r="GP38" s="93"/>
      <c r="GQ38" s="93"/>
      <c r="GR38" s="93"/>
      <c r="GS38" s="93"/>
      <c r="GT38" s="93"/>
      <c r="GU38" s="93"/>
      <c r="GV38" s="93"/>
      <c r="GW38" s="93"/>
      <c r="GX38" s="93"/>
      <c r="GY38" s="93"/>
      <c r="GZ38" s="93"/>
      <c r="HA38" s="93"/>
      <c r="HB38" s="93"/>
      <c r="HC38" s="93"/>
      <c r="HD38" s="93"/>
      <c r="HE38" s="93"/>
      <c r="HF38" s="93"/>
      <c r="HG38" s="93"/>
      <c r="HH38" s="93"/>
      <c r="HI38" s="93"/>
      <c r="HJ38" s="93"/>
      <c r="HK38" s="93"/>
      <c r="HL38" s="93"/>
      <c r="HM38" s="93"/>
      <c r="HN38" s="93"/>
      <c r="HO38" s="93"/>
      <c r="HP38" s="93"/>
      <c r="HQ38" s="93"/>
      <c r="HR38" s="93"/>
      <c r="HS38" s="93"/>
      <c r="HT38" s="93"/>
      <c r="HU38" s="93"/>
      <c r="HV38" s="93"/>
      <c r="HW38" s="93"/>
      <c r="HX38" s="93"/>
      <c r="HY38" s="93"/>
      <c r="HZ38" s="93"/>
      <c r="IA38" s="93"/>
      <c r="IB38" s="93"/>
      <c r="IC38" s="93"/>
      <c r="ID38" s="93"/>
      <c r="IE38" s="93"/>
      <c r="IF38" s="93"/>
      <c r="IG38" s="93"/>
      <c r="IH38" s="93"/>
      <c r="II38" s="93"/>
      <c r="IJ38" s="93"/>
      <c r="IK38" s="93"/>
      <c r="IL38" s="93"/>
      <c r="IM38" s="93"/>
      <c r="IN38" s="93"/>
      <c r="IO38" s="93"/>
      <c r="IP38" s="93"/>
      <c r="IQ38" s="93"/>
      <c r="IR38" s="93"/>
      <c r="IS38" s="93"/>
      <c r="IT38" s="93"/>
      <c r="IU38" s="93"/>
      <c r="IV38" s="93"/>
    </row>
    <row r="39" spans="1:256" s="73" customFormat="1" ht="13.5" thickBot="1">
      <c r="A39" s="82">
        <v>4110</v>
      </c>
      <c r="B39" s="83" t="s">
        <v>23</v>
      </c>
      <c r="C39" s="84">
        <v>23257</v>
      </c>
      <c r="D39" s="84"/>
      <c r="E39" s="101">
        <v>45</v>
      </c>
      <c r="F39" s="85">
        <f>SUM(C39-D39+E39)</f>
        <v>23302</v>
      </c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FM39" s="93"/>
      <c r="FN39" s="93"/>
      <c r="FO39" s="93"/>
      <c r="FP39" s="93"/>
      <c r="FQ39" s="93"/>
      <c r="FR39" s="93"/>
      <c r="FS39" s="93"/>
      <c r="FT39" s="93"/>
      <c r="FU39" s="93"/>
      <c r="FV39" s="93"/>
      <c r="FW39" s="93"/>
      <c r="FX39" s="93"/>
      <c r="FY39" s="93"/>
      <c r="FZ39" s="93"/>
      <c r="GA39" s="93"/>
      <c r="GB39" s="93"/>
      <c r="GC39" s="93"/>
      <c r="GD39" s="93"/>
      <c r="GE39" s="93"/>
      <c r="GF39" s="93"/>
      <c r="GG39" s="93"/>
      <c r="GH39" s="93"/>
      <c r="GI39" s="93"/>
      <c r="GJ39" s="93"/>
      <c r="GK39" s="93"/>
      <c r="GL39" s="93"/>
      <c r="GM39" s="93"/>
      <c r="GN39" s="93"/>
      <c r="GO39" s="93"/>
      <c r="GP39" s="93"/>
      <c r="GQ39" s="93"/>
      <c r="GR39" s="93"/>
      <c r="GS39" s="93"/>
      <c r="GT39" s="93"/>
      <c r="GU39" s="93"/>
      <c r="GV39" s="93"/>
      <c r="GW39" s="93"/>
      <c r="GX39" s="93"/>
      <c r="GY39" s="93"/>
      <c r="GZ39" s="93"/>
      <c r="HA39" s="93"/>
      <c r="HB39" s="93"/>
      <c r="HC39" s="93"/>
      <c r="HD39" s="93"/>
      <c r="HE39" s="93"/>
      <c r="HF39" s="93"/>
      <c r="HG39" s="93"/>
      <c r="HH39" s="93"/>
      <c r="HI39" s="93"/>
      <c r="HJ39" s="93"/>
      <c r="HK39" s="93"/>
      <c r="HL39" s="93"/>
      <c r="HM39" s="93"/>
      <c r="HN39" s="93"/>
      <c r="HO39" s="93"/>
      <c r="HP39" s="93"/>
      <c r="HQ39" s="93"/>
      <c r="HR39" s="93"/>
      <c r="HS39" s="93"/>
      <c r="HT39" s="93"/>
      <c r="HU39" s="93"/>
      <c r="HV39" s="93"/>
      <c r="HW39" s="93"/>
      <c r="HX39" s="93"/>
      <c r="HY39" s="93"/>
      <c r="HZ39" s="93"/>
      <c r="IA39" s="93"/>
      <c r="IB39" s="93"/>
      <c r="IC39" s="93"/>
      <c r="ID39" s="93"/>
      <c r="IE39" s="93"/>
      <c r="IF39" s="93"/>
      <c r="IG39" s="93"/>
      <c r="IH39" s="93"/>
      <c r="II39" s="93"/>
      <c r="IJ39" s="93"/>
      <c r="IK39" s="93"/>
      <c r="IL39" s="93"/>
      <c r="IM39" s="93"/>
      <c r="IN39" s="93"/>
      <c r="IO39" s="93"/>
      <c r="IP39" s="93"/>
      <c r="IQ39" s="93"/>
      <c r="IR39" s="93"/>
      <c r="IS39" s="93"/>
      <c r="IT39" s="93"/>
      <c r="IU39" s="93"/>
      <c r="IV39" s="93"/>
    </row>
    <row r="40" spans="1:256" s="98" customFormat="1" ht="13.5" thickBot="1">
      <c r="A40" s="34">
        <v>852</v>
      </c>
      <c r="B40" s="68" t="s">
        <v>49</v>
      </c>
      <c r="C40" s="29">
        <f>SUM(C41)</f>
        <v>201759</v>
      </c>
      <c r="D40" s="29">
        <f>SUM(D41)</f>
        <v>0</v>
      </c>
      <c r="E40" s="29">
        <f>SUM(E41)</f>
        <v>1500</v>
      </c>
      <c r="F40" s="29">
        <f>SUM(F41)</f>
        <v>203259</v>
      </c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2"/>
      <c r="FL40" s="92"/>
      <c r="FM40" s="92"/>
      <c r="FN40" s="92"/>
      <c r="FO40" s="92"/>
      <c r="FP40" s="92"/>
      <c r="FQ40" s="92"/>
      <c r="FR40" s="92"/>
      <c r="FS40" s="92"/>
      <c r="FT40" s="92"/>
      <c r="FU40" s="92"/>
      <c r="FV40" s="92"/>
      <c r="FW40" s="92"/>
      <c r="FX40" s="92"/>
      <c r="FY40" s="92"/>
      <c r="FZ40" s="92"/>
      <c r="GA40" s="92"/>
      <c r="GB40" s="92"/>
      <c r="GC40" s="92"/>
      <c r="GD40" s="92"/>
      <c r="GE40" s="92"/>
      <c r="GF40" s="92"/>
      <c r="GG40" s="92"/>
      <c r="GH40" s="92"/>
      <c r="GI40" s="92"/>
      <c r="GJ40" s="92"/>
      <c r="GK40" s="92"/>
      <c r="GL40" s="92"/>
      <c r="GM40" s="92"/>
      <c r="GN40" s="92"/>
      <c r="GO40" s="92"/>
      <c r="GP40" s="92"/>
      <c r="GQ40" s="92"/>
      <c r="GR40" s="92"/>
      <c r="GS40" s="92"/>
      <c r="GT40" s="92"/>
      <c r="GU40" s="92"/>
      <c r="GV40" s="92"/>
      <c r="GW40" s="92"/>
      <c r="GX40" s="92"/>
      <c r="GY40" s="92"/>
      <c r="GZ40" s="92"/>
      <c r="HA40" s="92"/>
      <c r="HB40" s="92"/>
      <c r="HC40" s="92"/>
      <c r="HD40" s="92"/>
      <c r="HE40" s="92"/>
      <c r="HF40" s="92"/>
      <c r="HG40" s="92"/>
      <c r="HH40" s="92"/>
      <c r="HI40" s="92"/>
      <c r="HJ40" s="92"/>
      <c r="HK40" s="92"/>
      <c r="HL40" s="92"/>
      <c r="HM40" s="92"/>
      <c r="HN40" s="92"/>
      <c r="HO40" s="92"/>
      <c r="HP40" s="92"/>
      <c r="HQ40" s="92"/>
      <c r="HR40" s="92"/>
      <c r="HS40" s="92"/>
      <c r="HT40" s="92"/>
      <c r="HU40" s="92"/>
      <c r="HV40" s="92"/>
      <c r="HW40" s="92"/>
      <c r="HX40" s="92"/>
      <c r="HY40" s="92"/>
      <c r="HZ40" s="92"/>
      <c r="IA40" s="92"/>
      <c r="IB40" s="92"/>
      <c r="IC40" s="92"/>
      <c r="ID40" s="92"/>
      <c r="IE40" s="92"/>
      <c r="IF40" s="92"/>
      <c r="IG40" s="92"/>
      <c r="IH40" s="92"/>
      <c r="II40" s="92"/>
      <c r="IJ40" s="92"/>
      <c r="IK40" s="92"/>
      <c r="IL40" s="92"/>
      <c r="IM40" s="92"/>
      <c r="IN40" s="92"/>
      <c r="IO40" s="92"/>
      <c r="IP40" s="92"/>
      <c r="IQ40" s="92"/>
      <c r="IR40" s="92"/>
      <c r="IS40" s="92"/>
      <c r="IT40" s="92"/>
      <c r="IU40" s="92"/>
      <c r="IV40" s="92"/>
    </row>
    <row r="41" spans="1:256" s="73" customFormat="1" ht="12.75">
      <c r="A41" s="30">
        <v>85218</v>
      </c>
      <c r="B41" s="31" t="s">
        <v>50</v>
      </c>
      <c r="C41" s="32">
        <f>SUM(C42)</f>
        <v>201759</v>
      </c>
      <c r="D41" s="32">
        <f>SUM(D42)</f>
        <v>0</v>
      </c>
      <c r="E41" s="32">
        <f>SUM(E42)</f>
        <v>1500</v>
      </c>
      <c r="F41" s="56">
        <f>SUM(C41-D41+E41)</f>
        <v>203259</v>
      </c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  <c r="FL41" s="93"/>
      <c r="FM41" s="93"/>
      <c r="FN41" s="93"/>
      <c r="FO41" s="93"/>
      <c r="FP41" s="93"/>
      <c r="FQ41" s="93"/>
      <c r="FR41" s="93"/>
      <c r="FS41" s="93"/>
      <c r="FT41" s="93"/>
      <c r="FU41" s="93"/>
      <c r="FV41" s="93"/>
      <c r="FW41" s="93"/>
      <c r="FX41" s="93"/>
      <c r="FY41" s="93"/>
      <c r="FZ41" s="93"/>
      <c r="GA41" s="93"/>
      <c r="GB41" s="93"/>
      <c r="GC41" s="93"/>
      <c r="GD41" s="93"/>
      <c r="GE41" s="93"/>
      <c r="GF41" s="93"/>
      <c r="GG41" s="93"/>
      <c r="GH41" s="93"/>
      <c r="GI41" s="93"/>
      <c r="GJ41" s="93"/>
      <c r="GK41" s="93"/>
      <c r="GL41" s="93"/>
      <c r="GM41" s="93"/>
      <c r="GN41" s="93"/>
      <c r="GO41" s="93"/>
      <c r="GP41" s="93"/>
      <c r="GQ41" s="93"/>
      <c r="GR41" s="93"/>
      <c r="GS41" s="93"/>
      <c r="GT41" s="93"/>
      <c r="GU41" s="93"/>
      <c r="GV41" s="93"/>
      <c r="GW41" s="93"/>
      <c r="GX41" s="93"/>
      <c r="GY41" s="93"/>
      <c r="GZ41" s="93"/>
      <c r="HA41" s="93"/>
      <c r="HB41" s="93"/>
      <c r="HC41" s="93"/>
      <c r="HD41" s="93"/>
      <c r="HE41" s="93"/>
      <c r="HF41" s="93"/>
      <c r="HG41" s="93"/>
      <c r="HH41" s="93"/>
      <c r="HI41" s="93"/>
      <c r="HJ41" s="93"/>
      <c r="HK41" s="93"/>
      <c r="HL41" s="93"/>
      <c r="HM41" s="93"/>
      <c r="HN41" s="93"/>
      <c r="HO41" s="93"/>
      <c r="HP41" s="93"/>
      <c r="HQ41" s="93"/>
      <c r="HR41" s="93"/>
      <c r="HS41" s="93"/>
      <c r="HT41" s="93"/>
      <c r="HU41" s="93"/>
      <c r="HV41" s="93"/>
      <c r="HW41" s="93"/>
      <c r="HX41" s="93"/>
      <c r="HY41" s="93"/>
      <c r="HZ41" s="93"/>
      <c r="IA41" s="93"/>
      <c r="IB41" s="93"/>
      <c r="IC41" s="93"/>
      <c r="ID41" s="93"/>
      <c r="IE41" s="93"/>
      <c r="IF41" s="93"/>
      <c r="IG41" s="93"/>
      <c r="IH41" s="93"/>
      <c r="II41" s="93"/>
      <c r="IJ41" s="93"/>
      <c r="IK41" s="93"/>
      <c r="IL41" s="93"/>
      <c r="IM41" s="93"/>
      <c r="IN41" s="93"/>
      <c r="IO41" s="93"/>
      <c r="IP41" s="93"/>
      <c r="IQ41" s="93"/>
      <c r="IR41" s="93"/>
      <c r="IS41" s="93"/>
      <c r="IT41" s="93"/>
      <c r="IU41" s="93"/>
      <c r="IV41" s="93"/>
    </row>
    <row r="42" spans="1:256" s="73" customFormat="1" ht="13.5" thickBot="1">
      <c r="A42" s="74">
        <v>4010</v>
      </c>
      <c r="B42" s="80" t="s">
        <v>29</v>
      </c>
      <c r="C42" s="76">
        <v>201759</v>
      </c>
      <c r="D42" s="77"/>
      <c r="E42" s="88">
        <v>1500</v>
      </c>
      <c r="F42" s="52">
        <f>SUM(C42-D42+E42)</f>
        <v>203259</v>
      </c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  <c r="FL42" s="93"/>
      <c r="FM42" s="93"/>
      <c r="FN42" s="93"/>
      <c r="FO42" s="93"/>
      <c r="FP42" s="93"/>
      <c r="FQ42" s="93"/>
      <c r="FR42" s="93"/>
      <c r="FS42" s="93"/>
      <c r="FT42" s="93"/>
      <c r="FU42" s="93"/>
      <c r="FV42" s="93"/>
      <c r="FW42" s="93"/>
      <c r="FX42" s="93"/>
      <c r="FY42" s="93"/>
      <c r="FZ42" s="93"/>
      <c r="GA42" s="93"/>
      <c r="GB42" s="93"/>
      <c r="GC42" s="93"/>
      <c r="GD42" s="93"/>
      <c r="GE42" s="93"/>
      <c r="GF42" s="93"/>
      <c r="GG42" s="93"/>
      <c r="GH42" s="93"/>
      <c r="GI42" s="93"/>
      <c r="GJ42" s="93"/>
      <c r="GK42" s="93"/>
      <c r="GL42" s="93"/>
      <c r="GM42" s="93"/>
      <c r="GN42" s="93"/>
      <c r="GO42" s="93"/>
      <c r="GP42" s="93"/>
      <c r="GQ42" s="93"/>
      <c r="GR42" s="93"/>
      <c r="GS42" s="93"/>
      <c r="GT42" s="93"/>
      <c r="GU42" s="93"/>
      <c r="GV42" s="93"/>
      <c r="GW42" s="93"/>
      <c r="GX42" s="93"/>
      <c r="GY42" s="93"/>
      <c r="GZ42" s="93"/>
      <c r="HA42" s="93"/>
      <c r="HB42" s="93"/>
      <c r="HC42" s="93"/>
      <c r="HD42" s="93"/>
      <c r="HE42" s="93"/>
      <c r="HF42" s="93"/>
      <c r="HG42" s="93"/>
      <c r="HH42" s="93"/>
      <c r="HI42" s="93"/>
      <c r="HJ42" s="93"/>
      <c r="HK42" s="93"/>
      <c r="HL42" s="93"/>
      <c r="HM42" s="93"/>
      <c r="HN42" s="93"/>
      <c r="HO42" s="93"/>
      <c r="HP42" s="93"/>
      <c r="HQ42" s="93"/>
      <c r="HR42" s="93"/>
      <c r="HS42" s="93"/>
      <c r="HT42" s="93"/>
      <c r="HU42" s="93"/>
      <c r="HV42" s="93"/>
      <c r="HW42" s="93"/>
      <c r="HX42" s="93"/>
      <c r="HY42" s="93"/>
      <c r="HZ42" s="93"/>
      <c r="IA42" s="93"/>
      <c r="IB42" s="93"/>
      <c r="IC42" s="93"/>
      <c r="ID42" s="93"/>
      <c r="IE42" s="93"/>
      <c r="IF42" s="93"/>
      <c r="IG42" s="93"/>
      <c r="IH42" s="93"/>
      <c r="II42" s="93"/>
      <c r="IJ42" s="93"/>
      <c r="IK42" s="93"/>
      <c r="IL42" s="93"/>
      <c r="IM42" s="93"/>
      <c r="IN42" s="93"/>
      <c r="IO42" s="93"/>
      <c r="IP42" s="93"/>
      <c r="IQ42" s="93"/>
      <c r="IR42" s="93"/>
      <c r="IS42" s="93"/>
      <c r="IT42" s="93"/>
      <c r="IU42" s="93"/>
      <c r="IV42" s="93"/>
    </row>
    <row r="43" spans="1:256" s="94" customFormat="1" ht="13.5" thickBot="1">
      <c r="A43" s="34">
        <v>900</v>
      </c>
      <c r="B43" s="63" t="s">
        <v>32</v>
      </c>
      <c r="C43" s="29">
        <f>SUM(C44)</f>
        <v>76900</v>
      </c>
      <c r="D43" s="29">
        <f>SUM(D44)</f>
        <v>10000</v>
      </c>
      <c r="E43" s="29">
        <f>SUM(E44)</f>
        <v>10000</v>
      </c>
      <c r="F43" s="39">
        <f>SUM(C43-D43+E43)</f>
        <v>76900</v>
      </c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1"/>
      <c r="IF43" s="91"/>
      <c r="IG43" s="91"/>
      <c r="IH43" s="91"/>
      <c r="II43" s="91"/>
      <c r="IJ43" s="91"/>
      <c r="IK43" s="91"/>
      <c r="IL43" s="91"/>
      <c r="IM43" s="91"/>
      <c r="IN43" s="91"/>
      <c r="IO43" s="91"/>
      <c r="IP43" s="91"/>
      <c r="IQ43" s="91"/>
      <c r="IR43" s="91"/>
      <c r="IS43" s="91"/>
      <c r="IT43" s="91"/>
      <c r="IU43" s="91"/>
      <c r="IV43" s="91"/>
    </row>
    <row r="44" spans="1:6" s="91" customFormat="1" ht="12.75">
      <c r="A44" s="96">
        <v>90019</v>
      </c>
      <c r="B44" s="97" t="s">
        <v>33</v>
      </c>
      <c r="C44" s="95">
        <f>SUM(C46:C48)</f>
        <v>76900</v>
      </c>
      <c r="D44" s="95">
        <f>SUM(D46:D48)</f>
        <v>10000</v>
      </c>
      <c r="E44" s="109">
        <f>SUM(E46:E48)</f>
        <v>10000</v>
      </c>
      <c r="F44" s="58">
        <f>SUM(C44-D44+E44)</f>
        <v>76900</v>
      </c>
    </row>
    <row r="45" spans="1:6" s="22" customFormat="1" ht="12.75">
      <c r="A45" s="42"/>
      <c r="B45" s="75" t="s">
        <v>34</v>
      </c>
      <c r="C45" s="57"/>
      <c r="D45" s="57"/>
      <c r="E45" s="104"/>
      <c r="F45" s="58"/>
    </row>
    <row r="46" spans="1:6" ht="12.75">
      <c r="A46" s="19">
        <v>4210</v>
      </c>
      <c r="B46" s="103" t="s">
        <v>35</v>
      </c>
      <c r="C46" s="48">
        <v>6000</v>
      </c>
      <c r="D46" s="49"/>
      <c r="E46" s="50">
        <v>5000</v>
      </c>
      <c r="F46" s="52">
        <f>SUM(C46-D46+E46)</f>
        <v>11000</v>
      </c>
    </row>
    <row r="47" spans="1:6" ht="12.75">
      <c r="A47" s="19">
        <v>4300</v>
      </c>
      <c r="B47" s="103" t="s">
        <v>26</v>
      </c>
      <c r="C47" s="48">
        <v>67900</v>
      </c>
      <c r="D47" s="49">
        <v>10000</v>
      </c>
      <c r="E47" s="50"/>
      <c r="F47" s="52">
        <f>SUM(C47-D47+E47)</f>
        <v>57900</v>
      </c>
    </row>
    <row r="48" spans="1:6" ht="13.5" thickBot="1">
      <c r="A48" s="99">
        <v>4750</v>
      </c>
      <c r="B48" s="80" t="s">
        <v>51</v>
      </c>
      <c r="C48" s="87">
        <v>3000</v>
      </c>
      <c r="D48" s="66"/>
      <c r="E48" s="87">
        <v>5000</v>
      </c>
      <c r="F48" s="62">
        <f>SUM(C48-D48+E48)</f>
        <v>8000</v>
      </c>
    </row>
    <row r="49" spans="1:6" s="22" customFormat="1" ht="15.75" customHeight="1" thickBot="1">
      <c r="A49" s="110" t="s">
        <v>15</v>
      </c>
      <c r="B49" s="111"/>
      <c r="C49" s="45" t="s">
        <v>16</v>
      </c>
      <c r="D49" s="46">
        <f>SUM(D14,D20,D27,D40,D43)</f>
        <v>445373.03</v>
      </c>
      <c r="E49" s="46">
        <f>SUM(E14,E20,E27,E40,E43)</f>
        <v>33201.82</v>
      </c>
      <c r="F49" s="47" t="s">
        <v>16</v>
      </c>
    </row>
    <row r="50" spans="2:5" s="20" customFormat="1" ht="12.75">
      <c r="B50" s="23" t="s">
        <v>18</v>
      </c>
      <c r="C50" s="24" t="s">
        <v>20</v>
      </c>
      <c r="D50" s="40">
        <v>31701.82</v>
      </c>
      <c r="E50" s="41">
        <v>33201.82</v>
      </c>
    </row>
    <row r="51" spans="2:5" s="25" customFormat="1" ht="13.5" thickBot="1">
      <c r="B51" s="26" t="s">
        <v>19</v>
      </c>
      <c r="C51" s="27" t="s">
        <v>20</v>
      </c>
      <c r="D51" s="35">
        <v>413671.21</v>
      </c>
      <c r="E51" s="36" t="s">
        <v>52</v>
      </c>
    </row>
    <row r="52" ht="12.75">
      <c r="B52" t="s">
        <v>53</v>
      </c>
    </row>
  </sheetData>
  <mergeCells count="7">
    <mergeCell ref="A49:B49"/>
    <mergeCell ref="D10:E10"/>
    <mergeCell ref="D1:F1"/>
    <mergeCell ref="D2:F2"/>
    <mergeCell ref="D3:F3"/>
    <mergeCell ref="D4:F4"/>
    <mergeCell ref="A6:F6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2010-08-06T06:46:43Z</cp:lastPrinted>
  <dcterms:created xsi:type="dcterms:W3CDTF">2006-02-10T11:32:31Z</dcterms:created>
  <dcterms:modified xsi:type="dcterms:W3CDTF">2010-08-06T06:48:30Z</dcterms:modified>
  <cp:category/>
  <cp:version/>
  <cp:contentType/>
  <cp:contentStatus/>
</cp:coreProperties>
</file>