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<sst xmlns="http://schemas.openxmlformats.org/spreadsheetml/2006/main" count="123" uniqueCount="75">
  <si>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</si>
  <si>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</si>
  <si>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</si>
  <si>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</si>
  <si>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</si>
  <si>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</si>
  <si>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</si>
  <si>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</si>
  <si>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</si>
  <si>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</si>
  <si>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</si>
  <si>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</si>
  <si>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</si>
  <si>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</si>
  <si>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</si>
  <si>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</si>
  <si>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</si>
  <si>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</si>
  <si>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</si>
  <si>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</si>
  <si>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</si>
  <si>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</si>
  <si>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</si>
  <si>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 xml:space="preserve">Zakup usług pozostałych </t>
  </si>
  <si>
    <t>ZMIANY PLANU WYDATKÓW BUDŻETU POWIATU NA 2010 ROK</t>
  </si>
  <si>
    <t>Pomoc społeczna</t>
  </si>
  <si>
    <t>Transport i łączność</t>
  </si>
  <si>
    <t>Drogi publiczne powiatowe</t>
  </si>
  <si>
    <t>Wydatki inwestycyjne jednostek budżetowych</t>
  </si>
  <si>
    <t>Wynagrodzenia bezosobowe</t>
  </si>
  <si>
    <t>Zakup materiałów i wyposażenia</t>
  </si>
  <si>
    <t>Wynagrodzenia osobowe pracowników</t>
  </si>
  <si>
    <t>Składki na ubezpieczenia społeczne</t>
  </si>
  <si>
    <t>Administracja publiczna</t>
  </si>
  <si>
    <t>Kwalifikacja wojskowa</t>
  </si>
  <si>
    <t>Powiatowe centra pomocy rodzinie</t>
  </si>
  <si>
    <t xml:space="preserve">                                                   do Uchwały Nr …….../10</t>
  </si>
  <si>
    <t xml:space="preserve">                                                    Rady Powiatu w Nidzicy</t>
  </si>
  <si>
    <t>z dnia  30 kwietnia 2010 r.</t>
  </si>
  <si>
    <t>O20</t>
  </si>
  <si>
    <t>O2002</t>
  </si>
  <si>
    <t>Leśnictwo</t>
  </si>
  <si>
    <t>Nadzór nad gospodarką leśną</t>
  </si>
  <si>
    <t>Wydatki na zakupy inwestycyjne jednostek budżetowych</t>
  </si>
  <si>
    <t>Starostwa powiatowe</t>
  </si>
  <si>
    <t>Różne opłaty i składki</t>
  </si>
  <si>
    <t>Zakup akcesoriów komputerowych, w tym programów i licencji</t>
  </si>
  <si>
    <t>Promocja jednostek samorządu terytorialnego</t>
  </si>
  <si>
    <t>Bezpieczeństwo publiczne i ochrona przeciwpożarowa</t>
  </si>
  <si>
    <t>Komendy powiatowe Państwowej Straży Pożarnej</t>
  </si>
  <si>
    <t>Wydatki osobowe niezaliczone do uposażeń wypłacane żołnierzom i</t>
  </si>
  <si>
    <t>i funkcjonariuszom</t>
  </si>
  <si>
    <t>Równoważniki pieniężne i ekwiwalenty dla żołnierzy i funkcjonariuszy</t>
  </si>
  <si>
    <t xml:space="preserve">Szkolenia pracowników niebędących członkami korpusu </t>
  </si>
  <si>
    <t>służby cywilnej</t>
  </si>
  <si>
    <t>Ochotnicze straże pożarne</t>
  </si>
  <si>
    <t>Dotacja celowa na pomoc finansową udzielaną między jednostkami</t>
  </si>
  <si>
    <t>samorządu terytorialnego na dofinansowanie własnych zadań</t>
  </si>
  <si>
    <t>inwestycyjnych i zakupów inwestycyjnych</t>
  </si>
  <si>
    <t>Oświata i wychowanie</t>
  </si>
  <si>
    <t>Szkoły podstawowe specjalne</t>
  </si>
  <si>
    <t>Dodatkowe wynagrodzenie roczne</t>
  </si>
  <si>
    <t>Składki na Fundusz Emerytur Pomostowych</t>
  </si>
  <si>
    <t>Gimnazja specjalne</t>
  </si>
  <si>
    <t>Licea ogólnokształcące</t>
  </si>
  <si>
    <t>Wydatki osobowe niezaliczone do wynagrodzeń</t>
  </si>
  <si>
    <t>Szkoły zawodowe specjalne</t>
  </si>
  <si>
    <t>Składki na fundusz Pracy</t>
  </si>
  <si>
    <t>Pozostała działalność</t>
  </si>
  <si>
    <t>Różne wydatki na rzecz osób fizycznych</t>
  </si>
  <si>
    <t>Pozostałe zadania w zakresie polityki społecznej</t>
  </si>
  <si>
    <t>Odpisy na zakładowy fundusz świadczeń socjalnych</t>
  </si>
  <si>
    <t>Edukacyjna opieka wychowawcza</t>
  </si>
  <si>
    <t>Internaty i bursy szkolne</t>
  </si>
  <si>
    <t>Zakup energii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</si>
</sst>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3" fontId="1" fillId="0" borderId="4" xfId="15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1" fillId="2" borderId="2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43" fontId="0" fillId="0" borderId="6" xfId="15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43" fontId="0" fillId="0" borderId="14" xfId="15" applyNumberFormat="1" applyFont="1" applyBorder="1" applyAlignment="1">
      <alignment/>
    </xf>
    <xf numFmtId="4" fontId="2" fillId="0" borderId="26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4" fontId="2" fillId="0" borderId="15" xfId="0" applyNumberFormat="1" applyFont="1" applyBorder="1" applyAlignment="1">
      <alignment horizontal="center"/>
    </xf>
    <xf numFmtId="43" fontId="0" fillId="0" borderId="15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3" fontId="0" fillId="0" borderId="18" xfId="15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4" fontId="2" fillId="0" borderId="14" xfId="0" applyNumberFormat="1" applyFont="1" applyBorder="1" applyAlignment="1">
      <alignment horizontal="center"/>
    </xf>
    <xf numFmtId="43" fontId="2" fillId="0" borderId="14" xfId="15" applyNumberFormat="1" applyFont="1" applyBorder="1" applyAlignment="1">
      <alignment/>
    </xf>
    <xf numFmtId="4" fontId="2" fillId="0" borderId="27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1" fillId="2" borderId="24" xfId="0" applyFont="1" applyFill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85">
      <selection activeCell="E106" sqref="E106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77" t="s">
        <v>22</v>
      </c>
      <c r="E1" s="77"/>
      <c r="F1" s="77"/>
    </row>
    <row r="2" spans="4:6" ht="12.75">
      <c r="D2" s="77" t="s">
        <v>36</v>
      </c>
      <c r="E2" s="77"/>
      <c r="F2" s="77"/>
    </row>
    <row r="3" spans="4:6" ht="12.75">
      <c r="D3" s="77" t="s">
        <v>37</v>
      </c>
      <c r="E3" s="77"/>
      <c r="F3" s="77"/>
    </row>
    <row r="4" spans="4:6" ht="12.75">
      <c r="D4" s="77" t="s">
        <v>38</v>
      </c>
      <c r="E4" s="77"/>
      <c r="F4" s="77"/>
    </row>
    <row r="5" spans="4:6" ht="12.75">
      <c r="D5" s="18"/>
      <c r="E5" s="39"/>
      <c r="F5" s="18"/>
    </row>
    <row r="6" spans="1:6" ht="15.75" customHeight="1">
      <c r="A6" s="78" t="s">
        <v>24</v>
      </c>
      <c r="B6" s="78"/>
      <c r="C6" s="78"/>
      <c r="D6" s="78"/>
      <c r="E6" s="78"/>
      <c r="F6" s="78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75" t="s">
        <v>5</v>
      </c>
      <c r="E10" s="76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 t="s">
        <v>39</v>
      </c>
      <c r="B14" s="2" t="s">
        <v>41</v>
      </c>
      <c r="C14" s="29">
        <f aca="true" t="shared" si="0" ref="C14:E15">SUM(C15)</f>
        <v>41000</v>
      </c>
      <c r="D14" s="29">
        <f t="shared" si="0"/>
        <v>0</v>
      </c>
      <c r="E14" s="29">
        <f t="shared" si="0"/>
        <v>1700</v>
      </c>
      <c r="F14" s="41">
        <f aca="true" t="shared" si="1" ref="F14:F28">SUM(C14-D14+E14)</f>
        <v>42700</v>
      </c>
    </row>
    <row r="15" spans="1:6" ht="12.75">
      <c r="A15" s="31" t="s">
        <v>40</v>
      </c>
      <c r="B15" s="32" t="s">
        <v>42</v>
      </c>
      <c r="C15" s="33">
        <f t="shared" si="0"/>
        <v>41000</v>
      </c>
      <c r="D15" s="33">
        <f t="shared" si="0"/>
        <v>0</v>
      </c>
      <c r="E15" s="33">
        <f t="shared" si="0"/>
        <v>1700</v>
      </c>
      <c r="F15" s="57">
        <f t="shared" si="1"/>
        <v>42700</v>
      </c>
    </row>
    <row r="16" spans="1:6" ht="13.5" thickBot="1">
      <c r="A16" s="44">
        <v>4300</v>
      </c>
      <c r="B16" s="28" t="s">
        <v>23</v>
      </c>
      <c r="C16" s="34">
        <v>41000</v>
      </c>
      <c r="D16" s="40"/>
      <c r="E16" s="34">
        <v>1700</v>
      </c>
      <c r="F16" s="55">
        <f t="shared" si="1"/>
        <v>42700</v>
      </c>
    </row>
    <row r="17" spans="1:6" ht="13.5" thickBot="1">
      <c r="A17" s="3">
        <v>600</v>
      </c>
      <c r="B17" s="2" t="s">
        <v>26</v>
      </c>
      <c r="C17" s="29">
        <f>SUM(C18)</f>
        <v>4416700</v>
      </c>
      <c r="D17" s="29">
        <f>SUM(D18)</f>
        <v>12200</v>
      </c>
      <c r="E17" s="29">
        <f>SUM(E18)</f>
        <v>27300</v>
      </c>
      <c r="F17" s="41">
        <f t="shared" si="1"/>
        <v>4431800</v>
      </c>
    </row>
    <row r="18" spans="1:6" ht="12.75">
      <c r="A18" s="31">
        <v>60014</v>
      </c>
      <c r="B18" s="32" t="s">
        <v>27</v>
      </c>
      <c r="C18" s="33">
        <f>SUM(C19:C21)</f>
        <v>4416700</v>
      </c>
      <c r="D18" s="33">
        <f>SUM(D19:D21)</f>
        <v>12200</v>
      </c>
      <c r="E18" s="33">
        <f>SUM(E19:E21)</f>
        <v>27300</v>
      </c>
      <c r="F18" s="57">
        <f t="shared" si="1"/>
        <v>4431800</v>
      </c>
    </row>
    <row r="19" spans="1:6" ht="12.75">
      <c r="A19" s="19">
        <v>4300</v>
      </c>
      <c r="B19" s="28" t="s">
        <v>23</v>
      </c>
      <c r="C19" s="34">
        <v>730100</v>
      </c>
      <c r="D19" s="40">
        <v>12200</v>
      </c>
      <c r="E19" s="34"/>
      <c r="F19" s="55">
        <f t="shared" si="1"/>
        <v>717900</v>
      </c>
    </row>
    <row r="20" spans="1:6" ht="12.75">
      <c r="A20" s="21">
        <v>6050</v>
      </c>
      <c r="B20" s="28" t="s">
        <v>28</v>
      </c>
      <c r="C20" s="34">
        <v>3609600</v>
      </c>
      <c r="D20" s="40"/>
      <c r="E20" s="34">
        <v>24400</v>
      </c>
      <c r="F20" s="55">
        <f t="shared" si="1"/>
        <v>3634000</v>
      </c>
    </row>
    <row r="21" spans="1:6" ht="13.5" thickBot="1">
      <c r="A21" s="21">
        <v>6060</v>
      </c>
      <c r="B21" s="28" t="s">
        <v>43</v>
      </c>
      <c r="C21" s="34">
        <v>77000</v>
      </c>
      <c r="D21" s="40"/>
      <c r="E21" s="34">
        <v>2900</v>
      </c>
      <c r="F21" s="50">
        <f t="shared" si="1"/>
        <v>79900</v>
      </c>
    </row>
    <row r="22" spans="1:6" ht="13.5" thickBot="1">
      <c r="A22" s="3">
        <v>750</v>
      </c>
      <c r="B22" s="2" t="s">
        <v>33</v>
      </c>
      <c r="C22" s="29">
        <f>SUM(C23,C25,C28)</f>
        <v>69889</v>
      </c>
      <c r="D22" s="29">
        <f>SUM(D23,D25,D28)</f>
        <v>3474</v>
      </c>
      <c r="E22" s="29">
        <f>SUM(E23,E25,E28)</f>
        <v>374</v>
      </c>
      <c r="F22" s="41">
        <f t="shared" si="1"/>
        <v>66789</v>
      </c>
    </row>
    <row r="23" spans="1:6" ht="12.75">
      <c r="A23" s="31">
        <v>75020</v>
      </c>
      <c r="B23" s="32" t="s">
        <v>44</v>
      </c>
      <c r="C23" s="33">
        <f>SUM(C24)</f>
        <v>36000</v>
      </c>
      <c r="D23" s="33">
        <f>SUM(D24)</f>
        <v>2700</v>
      </c>
      <c r="E23" s="33">
        <f>SUM(E24)</f>
        <v>0</v>
      </c>
      <c r="F23" s="46">
        <f t="shared" si="1"/>
        <v>33300</v>
      </c>
    </row>
    <row r="24" spans="1:6" ht="12.75">
      <c r="A24" s="19">
        <v>4430</v>
      </c>
      <c r="B24" s="58" t="s">
        <v>45</v>
      </c>
      <c r="C24" s="51">
        <v>36000</v>
      </c>
      <c r="D24" s="52">
        <v>2700</v>
      </c>
      <c r="E24" s="51"/>
      <c r="F24" s="55">
        <f t="shared" si="1"/>
        <v>33300</v>
      </c>
    </row>
    <row r="25" spans="1:6" ht="12.75">
      <c r="A25" s="60">
        <v>75045</v>
      </c>
      <c r="B25" s="61" t="s">
        <v>34</v>
      </c>
      <c r="C25" s="62">
        <f>SUM(C26:C27)</f>
        <v>789</v>
      </c>
      <c r="D25" s="62">
        <f>SUM(D26:D27)</f>
        <v>374</v>
      </c>
      <c r="E25" s="62">
        <f>SUM(E26:E27)</f>
        <v>374</v>
      </c>
      <c r="F25" s="64">
        <f t="shared" si="1"/>
        <v>789</v>
      </c>
    </row>
    <row r="26" spans="1:6" ht="12.75">
      <c r="A26" s="19">
        <v>4210</v>
      </c>
      <c r="B26" s="54" t="s">
        <v>30</v>
      </c>
      <c r="C26" s="51">
        <v>789</v>
      </c>
      <c r="D26" s="52">
        <v>374</v>
      </c>
      <c r="E26" s="51"/>
      <c r="F26" s="55">
        <f t="shared" si="1"/>
        <v>415</v>
      </c>
    </row>
    <row r="27" spans="1:6" ht="12.75">
      <c r="A27" s="19">
        <v>4750</v>
      </c>
      <c r="B27" s="58" t="s">
        <v>46</v>
      </c>
      <c r="C27" s="51">
        <v>0</v>
      </c>
      <c r="D27" s="52"/>
      <c r="E27" s="53">
        <v>374</v>
      </c>
      <c r="F27" s="55">
        <f t="shared" si="1"/>
        <v>374</v>
      </c>
    </row>
    <row r="28" spans="1:6" ht="12.75">
      <c r="A28" s="60">
        <v>75075</v>
      </c>
      <c r="B28" s="61" t="s">
        <v>47</v>
      </c>
      <c r="C28" s="62">
        <f>SUM(C29)</f>
        <v>33100</v>
      </c>
      <c r="D28" s="62">
        <f>SUM(D29)</f>
        <v>400</v>
      </c>
      <c r="E28" s="62">
        <f>SUM(E29)</f>
        <v>0</v>
      </c>
      <c r="F28" s="64">
        <f t="shared" si="1"/>
        <v>32700</v>
      </c>
    </row>
    <row r="29" spans="1:6" ht="13.5" thickBot="1">
      <c r="A29" s="19">
        <v>4210</v>
      </c>
      <c r="B29" s="54" t="s">
        <v>30</v>
      </c>
      <c r="C29" s="51">
        <v>33100</v>
      </c>
      <c r="D29" s="52">
        <v>400</v>
      </c>
      <c r="E29" s="51"/>
      <c r="F29" s="55">
        <f aca="true" t="shared" si="2" ref="F29:F39">SUM(C29-D29+E29)</f>
        <v>32700</v>
      </c>
    </row>
    <row r="30" spans="1:6" ht="13.5" thickBot="1">
      <c r="A30" s="3">
        <v>754</v>
      </c>
      <c r="B30" s="2" t="s">
        <v>48</v>
      </c>
      <c r="C30" s="29">
        <f>SUM(C31,C38)</f>
        <v>251000</v>
      </c>
      <c r="D30" s="29">
        <f>SUM(D31,D38)</f>
        <v>8100.96</v>
      </c>
      <c r="E30" s="29">
        <f>SUM(E31,E38)</f>
        <v>9100.96</v>
      </c>
      <c r="F30" s="41">
        <f t="shared" si="2"/>
        <v>252000</v>
      </c>
    </row>
    <row r="31" spans="1:6" ht="12.75">
      <c r="A31" s="31">
        <v>75411</v>
      </c>
      <c r="B31" s="32" t="s">
        <v>49</v>
      </c>
      <c r="C31" s="33">
        <f>SUM(C32,C34,C35,C36)</f>
        <v>251000</v>
      </c>
      <c r="D31" s="82">
        <f>SUM(D32,D34,D35,D36)</f>
        <v>8100.96</v>
      </c>
      <c r="E31" s="33">
        <f>SUM(E32,E34,E35,E36)</f>
        <v>8100.96</v>
      </c>
      <c r="F31" s="46">
        <f t="shared" si="2"/>
        <v>251000</v>
      </c>
    </row>
    <row r="32" spans="1:6" ht="12.75">
      <c r="A32" s="44">
        <v>3070</v>
      </c>
      <c r="B32" s="65" t="s">
        <v>50</v>
      </c>
      <c r="C32" s="80">
        <v>176000</v>
      </c>
      <c r="D32" s="45">
        <v>8100.96</v>
      </c>
      <c r="E32" s="80"/>
      <c r="F32" s="84">
        <f t="shared" si="2"/>
        <v>167899.04</v>
      </c>
    </row>
    <row r="33" spans="1:6" ht="12.75">
      <c r="A33" s="21"/>
      <c r="B33" s="54" t="s">
        <v>51</v>
      </c>
      <c r="C33" s="34"/>
      <c r="D33" s="40"/>
      <c r="E33" s="34"/>
      <c r="F33" s="63"/>
    </row>
    <row r="34" spans="1:6" ht="12.75">
      <c r="A34" s="21">
        <v>4170</v>
      </c>
      <c r="B34" s="54" t="s">
        <v>29</v>
      </c>
      <c r="C34" s="34">
        <v>0</v>
      </c>
      <c r="D34" s="40"/>
      <c r="E34" s="34">
        <v>1200</v>
      </c>
      <c r="F34" s="55">
        <f t="shared" si="2"/>
        <v>1200</v>
      </c>
    </row>
    <row r="35" spans="1:6" ht="12.75">
      <c r="A35" s="19">
        <v>4180</v>
      </c>
      <c r="B35" s="58" t="s">
        <v>52</v>
      </c>
      <c r="C35" s="51">
        <v>75000</v>
      </c>
      <c r="D35" s="52"/>
      <c r="E35" s="51">
        <v>5400.96</v>
      </c>
      <c r="F35" s="55">
        <f t="shared" si="2"/>
        <v>80400.96</v>
      </c>
    </row>
    <row r="36" spans="1:6" ht="12.75">
      <c r="A36" s="44">
        <v>4700</v>
      </c>
      <c r="B36" s="65" t="s">
        <v>53</v>
      </c>
      <c r="C36" s="80">
        <v>0</v>
      </c>
      <c r="D36" s="45"/>
      <c r="E36" s="80">
        <v>1500</v>
      </c>
      <c r="F36" s="84">
        <f t="shared" si="2"/>
        <v>1500</v>
      </c>
    </row>
    <row r="37" spans="1:6" ht="12.75">
      <c r="A37" s="21"/>
      <c r="B37" s="54" t="s">
        <v>54</v>
      </c>
      <c r="C37" s="34"/>
      <c r="D37" s="40"/>
      <c r="E37" s="34"/>
      <c r="F37" s="63"/>
    </row>
    <row r="38" spans="1:6" ht="12.75">
      <c r="A38" s="66">
        <v>75412</v>
      </c>
      <c r="B38" s="68" t="s">
        <v>55</v>
      </c>
      <c r="C38" s="69">
        <f>SUM(C39)</f>
        <v>0</v>
      </c>
      <c r="D38" s="83">
        <f>SUM(D39)</f>
        <v>0</v>
      </c>
      <c r="E38" s="69">
        <f>SUM(E39)</f>
        <v>1000</v>
      </c>
      <c r="F38" s="70">
        <f t="shared" si="2"/>
        <v>1000</v>
      </c>
    </row>
    <row r="39" spans="1:6" ht="12.75">
      <c r="A39" s="44">
        <v>6300</v>
      </c>
      <c r="B39" s="65" t="s">
        <v>56</v>
      </c>
      <c r="C39" s="80">
        <v>0</v>
      </c>
      <c r="D39" s="45"/>
      <c r="E39" s="80">
        <v>1000</v>
      </c>
      <c r="F39" s="84">
        <f t="shared" si="2"/>
        <v>1000</v>
      </c>
    </row>
    <row r="40" spans="1:6" ht="12.75">
      <c r="A40" s="44"/>
      <c r="B40" s="65" t="s">
        <v>57</v>
      </c>
      <c r="C40" s="80"/>
      <c r="D40" s="45"/>
      <c r="E40" s="80"/>
      <c r="F40" s="84"/>
    </row>
    <row r="41" spans="1:6" ht="13.5" thickBot="1">
      <c r="A41" s="79"/>
      <c r="B41" s="54" t="s">
        <v>58</v>
      </c>
      <c r="C41" s="81"/>
      <c r="D41" s="40"/>
      <c r="E41" s="81"/>
      <c r="F41" s="50"/>
    </row>
    <row r="42" spans="1:6" ht="13.5" thickBot="1">
      <c r="A42" s="3">
        <v>801</v>
      </c>
      <c r="B42" s="2" t="s">
        <v>59</v>
      </c>
      <c r="C42" s="29">
        <f>SUM(C43,C48,C53,C57)</f>
        <v>1427861</v>
      </c>
      <c r="D42" s="29">
        <f>SUM(D43,D48,D53,D57)</f>
        <v>14060</v>
      </c>
      <c r="E42" s="29">
        <f>SUM(E43,E48,E53,E57)</f>
        <v>14060</v>
      </c>
      <c r="F42" s="41">
        <f aca="true" t="shared" si="3" ref="F42:F55">SUM(C42-D42+E42)</f>
        <v>1427861</v>
      </c>
    </row>
    <row r="43" spans="1:6" ht="12.75">
      <c r="A43" s="31">
        <v>80102</v>
      </c>
      <c r="B43" s="32" t="s">
        <v>60</v>
      </c>
      <c r="C43" s="33">
        <f>SUM(C44:C47)</f>
        <v>661642</v>
      </c>
      <c r="D43" s="82">
        <f>SUM(D44:D47)</f>
        <v>5020</v>
      </c>
      <c r="E43" s="33">
        <f>SUM(E44:E47)</f>
        <v>5020</v>
      </c>
      <c r="F43" s="46">
        <f t="shared" si="3"/>
        <v>661642</v>
      </c>
    </row>
    <row r="44" spans="1:6" ht="12.75">
      <c r="A44" s="19">
        <v>4010</v>
      </c>
      <c r="B44" s="58" t="s">
        <v>31</v>
      </c>
      <c r="C44" s="51">
        <v>530922</v>
      </c>
      <c r="D44" s="52">
        <v>1963</v>
      </c>
      <c r="E44" s="51"/>
      <c r="F44" s="55">
        <f t="shared" si="3"/>
        <v>528959</v>
      </c>
    </row>
    <row r="45" spans="1:6" ht="12.75">
      <c r="A45" s="21">
        <v>4040</v>
      </c>
      <c r="B45" s="54" t="s">
        <v>61</v>
      </c>
      <c r="C45" s="34">
        <v>41500</v>
      </c>
      <c r="D45" s="40">
        <v>2600</v>
      </c>
      <c r="E45" s="34"/>
      <c r="F45" s="55">
        <f t="shared" si="3"/>
        <v>38900</v>
      </c>
    </row>
    <row r="46" spans="1:6" ht="12.75">
      <c r="A46" s="19">
        <v>4110</v>
      </c>
      <c r="B46" s="58" t="s">
        <v>32</v>
      </c>
      <c r="C46" s="51">
        <v>89220</v>
      </c>
      <c r="D46" s="52">
        <v>457</v>
      </c>
      <c r="E46" s="51"/>
      <c r="F46" s="55">
        <f t="shared" si="3"/>
        <v>88763</v>
      </c>
    </row>
    <row r="47" spans="1:6" ht="12.75">
      <c r="A47" s="19">
        <v>4780</v>
      </c>
      <c r="B47" s="58" t="s">
        <v>62</v>
      </c>
      <c r="C47" s="51">
        <v>0</v>
      </c>
      <c r="D47" s="52"/>
      <c r="E47" s="51">
        <v>5020</v>
      </c>
      <c r="F47" s="55">
        <f t="shared" si="3"/>
        <v>5020</v>
      </c>
    </row>
    <row r="48" spans="1:6" ht="12.75">
      <c r="A48" s="60">
        <v>80111</v>
      </c>
      <c r="B48" s="61" t="s">
        <v>63</v>
      </c>
      <c r="C48" s="62">
        <f>SUM(C49:C52)</f>
        <v>518772</v>
      </c>
      <c r="D48" s="87">
        <f>SUM(D49:D52)</f>
        <v>6260</v>
      </c>
      <c r="E48" s="62">
        <f>SUM(E49:E52)</f>
        <v>6260</v>
      </c>
      <c r="F48" s="64">
        <f t="shared" si="3"/>
        <v>518772</v>
      </c>
    </row>
    <row r="49" spans="1:6" ht="12.75">
      <c r="A49" s="19">
        <v>4010</v>
      </c>
      <c r="B49" s="58" t="s">
        <v>31</v>
      </c>
      <c r="C49" s="51">
        <v>417052</v>
      </c>
      <c r="D49" s="52">
        <v>4637</v>
      </c>
      <c r="E49" s="51"/>
      <c r="F49" s="55">
        <f t="shared" si="3"/>
        <v>412415</v>
      </c>
    </row>
    <row r="50" spans="1:6" ht="12.75">
      <c r="A50" s="21">
        <v>4040</v>
      </c>
      <c r="B50" s="54" t="s">
        <v>61</v>
      </c>
      <c r="C50" s="34">
        <v>31720</v>
      </c>
      <c r="D50" s="40">
        <v>1350</v>
      </c>
      <c r="E50" s="34"/>
      <c r="F50" s="55">
        <f t="shared" si="3"/>
        <v>30370</v>
      </c>
    </row>
    <row r="51" spans="1:6" ht="12.75">
      <c r="A51" s="21">
        <v>4110</v>
      </c>
      <c r="B51" s="54" t="s">
        <v>32</v>
      </c>
      <c r="C51" s="34">
        <v>70000</v>
      </c>
      <c r="D51" s="40">
        <v>273</v>
      </c>
      <c r="E51" s="34"/>
      <c r="F51" s="55">
        <f t="shared" si="3"/>
        <v>69727</v>
      </c>
    </row>
    <row r="52" spans="1:6" ht="12.75">
      <c r="A52" s="19">
        <v>4780</v>
      </c>
      <c r="B52" s="58" t="s">
        <v>62</v>
      </c>
      <c r="C52" s="51">
        <v>0</v>
      </c>
      <c r="D52" s="52"/>
      <c r="E52" s="51">
        <v>6260</v>
      </c>
      <c r="F52" s="55">
        <f t="shared" si="3"/>
        <v>6260</v>
      </c>
    </row>
    <row r="53" spans="1:6" ht="12.75">
      <c r="A53" s="60">
        <v>80120</v>
      </c>
      <c r="B53" s="61" t="s">
        <v>64</v>
      </c>
      <c r="C53" s="62">
        <f>SUM(C54:C56)</f>
        <v>70837</v>
      </c>
      <c r="D53" s="87">
        <f>SUM(D54:D56)</f>
        <v>650</v>
      </c>
      <c r="E53" s="62">
        <f>SUM(E54:E56)</f>
        <v>650</v>
      </c>
      <c r="F53" s="64">
        <f t="shared" si="3"/>
        <v>70837</v>
      </c>
    </row>
    <row r="54" spans="1:6" ht="12.75">
      <c r="A54" s="19">
        <v>3020</v>
      </c>
      <c r="B54" s="58" t="s">
        <v>65</v>
      </c>
      <c r="C54" s="51">
        <v>18244</v>
      </c>
      <c r="D54" s="52">
        <v>150</v>
      </c>
      <c r="E54" s="51"/>
      <c r="F54" s="55">
        <f t="shared" si="3"/>
        <v>18094</v>
      </c>
    </row>
    <row r="55" spans="1:6" ht="12.75">
      <c r="A55" s="21">
        <v>4170</v>
      </c>
      <c r="B55" s="54" t="s">
        <v>29</v>
      </c>
      <c r="C55" s="34">
        <v>120</v>
      </c>
      <c r="D55" s="40"/>
      <c r="E55" s="34">
        <v>650</v>
      </c>
      <c r="F55" s="55">
        <f t="shared" si="3"/>
        <v>770</v>
      </c>
    </row>
    <row r="56" spans="1:6" ht="12.75">
      <c r="A56" s="21">
        <v>4210</v>
      </c>
      <c r="B56" s="54" t="s">
        <v>30</v>
      </c>
      <c r="C56" s="34">
        <v>52473</v>
      </c>
      <c r="D56" s="40">
        <v>500</v>
      </c>
      <c r="E56" s="34"/>
      <c r="F56" s="55">
        <f aca="true" t="shared" si="4" ref="F56:F64">SUM(C56-D56+E56)</f>
        <v>51973</v>
      </c>
    </row>
    <row r="57" spans="1:6" ht="12.75">
      <c r="A57" s="60">
        <v>80134</v>
      </c>
      <c r="B57" s="61" t="s">
        <v>66</v>
      </c>
      <c r="C57" s="62">
        <f>SUM(C58:C61)</f>
        <v>176610</v>
      </c>
      <c r="D57" s="87">
        <f>SUM(D58:D61)</f>
        <v>2130</v>
      </c>
      <c r="E57" s="62">
        <f>SUM(E58:E61)</f>
        <v>2130</v>
      </c>
      <c r="F57" s="64">
        <f t="shared" si="4"/>
        <v>176610</v>
      </c>
    </row>
    <row r="58" spans="1:6" ht="12.75">
      <c r="A58" s="19">
        <v>4010</v>
      </c>
      <c r="B58" s="58" t="s">
        <v>31</v>
      </c>
      <c r="C58" s="51">
        <v>141950</v>
      </c>
      <c r="D58" s="52">
        <v>1542</v>
      </c>
      <c r="E58" s="51"/>
      <c r="F58" s="55">
        <f t="shared" si="4"/>
        <v>140408</v>
      </c>
    </row>
    <row r="59" spans="1:6" ht="12.75">
      <c r="A59" s="21">
        <v>4040</v>
      </c>
      <c r="B59" s="54" t="s">
        <v>61</v>
      </c>
      <c r="C59" s="34">
        <v>10850</v>
      </c>
      <c r="D59" s="40">
        <v>500</v>
      </c>
      <c r="E59" s="34"/>
      <c r="F59" s="55">
        <f t="shared" si="4"/>
        <v>10350</v>
      </c>
    </row>
    <row r="60" spans="1:6" ht="12.75">
      <c r="A60" s="21">
        <v>4110</v>
      </c>
      <c r="B60" s="54" t="s">
        <v>32</v>
      </c>
      <c r="C60" s="34">
        <v>23810</v>
      </c>
      <c r="D60" s="40">
        <v>88</v>
      </c>
      <c r="E60" s="34"/>
      <c r="F60" s="55">
        <f t="shared" si="4"/>
        <v>23722</v>
      </c>
    </row>
    <row r="61" spans="1:6" ht="13.5" thickBot="1">
      <c r="A61" s="85">
        <v>4780</v>
      </c>
      <c r="B61" s="58" t="s">
        <v>62</v>
      </c>
      <c r="C61" s="86">
        <v>0</v>
      </c>
      <c r="D61" s="52"/>
      <c r="E61" s="86">
        <v>2130</v>
      </c>
      <c r="F61" s="67">
        <f t="shared" si="4"/>
        <v>2130</v>
      </c>
    </row>
    <row r="62" spans="1:6" ht="13.5" thickBot="1">
      <c r="A62" s="35">
        <v>852</v>
      </c>
      <c r="B62" s="36" t="s">
        <v>25</v>
      </c>
      <c r="C62" s="30">
        <f>SUM(C63,C69)</f>
        <v>371360</v>
      </c>
      <c r="D62" s="30">
        <f>SUM(D63,D69)</f>
        <v>134752</v>
      </c>
      <c r="E62" s="30">
        <f>SUM(E63,E69)</f>
        <v>139552</v>
      </c>
      <c r="F62" s="41">
        <f t="shared" si="4"/>
        <v>376160</v>
      </c>
    </row>
    <row r="63" spans="1:6" ht="12.75">
      <c r="A63" s="31">
        <v>85218</v>
      </c>
      <c r="B63" s="89" t="s">
        <v>35</v>
      </c>
      <c r="C63" s="82">
        <f>SUM(C64:C67)</f>
        <v>236608</v>
      </c>
      <c r="D63" s="33">
        <f>SUM(D64:D67)</f>
        <v>0</v>
      </c>
      <c r="E63" s="82">
        <f>SUM(E64:E67)</f>
        <v>4800</v>
      </c>
      <c r="F63" s="46">
        <f t="shared" si="4"/>
        <v>241408</v>
      </c>
    </row>
    <row r="64" spans="1:6" ht="12.75">
      <c r="A64" s="19">
        <v>4010</v>
      </c>
      <c r="B64" s="90" t="s">
        <v>31</v>
      </c>
      <c r="C64" s="52">
        <v>198283</v>
      </c>
      <c r="D64" s="51"/>
      <c r="E64" s="52">
        <v>3476</v>
      </c>
      <c r="F64" s="55">
        <f t="shared" si="4"/>
        <v>201759</v>
      </c>
    </row>
    <row r="65" spans="1:6" ht="12.75">
      <c r="A65" s="21">
        <v>4110</v>
      </c>
      <c r="B65" s="91" t="s">
        <v>32</v>
      </c>
      <c r="C65" s="40">
        <v>33467</v>
      </c>
      <c r="D65" s="34"/>
      <c r="E65" s="40">
        <v>554</v>
      </c>
      <c r="F65" s="55">
        <f>SUM(C65-D65+E65)</f>
        <v>34021</v>
      </c>
    </row>
    <row r="66" spans="1:6" ht="12.75">
      <c r="A66" s="19">
        <v>4120</v>
      </c>
      <c r="B66" s="90" t="s">
        <v>67</v>
      </c>
      <c r="C66" s="52">
        <v>2319</v>
      </c>
      <c r="D66" s="51"/>
      <c r="E66" s="52">
        <v>86</v>
      </c>
      <c r="F66" s="55">
        <f>SUM(C66-D66+E66)</f>
        <v>2405</v>
      </c>
    </row>
    <row r="67" spans="1:6" ht="12.75">
      <c r="A67" s="44">
        <v>4700</v>
      </c>
      <c r="B67" s="92" t="s">
        <v>53</v>
      </c>
      <c r="C67" s="45">
        <v>2539</v>
      </c>
      <c r="D67" s="80"/>
      <c r="E67" s="45">
        <v>684</v>
      </c>
      <c r="F67" s="84">
        <f>SUM(C67-D67+E67)</f>
        <v>3223</v>
      </c>
    </row>
    <row r="68" spans="1:6" ht="12.75">
      <c r="A68" s="21"/>
      <c r="B68" s="91" t="s">
        <v>54</v>
      </c>
      <c r="C68" s="40"/>
      <c r="D68" s="34"/>
      <c r="E68" s="40"/>
      <c r="F68" s="63"/>
    </row>
    <row r="69" spans="1:6" ht="12.75">
      <c r="A69" s="60">
        <v>85295</v>
      </c>
      <c r="B69" s="93" t="s">
        <v>68</v>
      </c>
      <c r="C69" s="87">
        <f>SUM(C70:C83)</f>
        <v>134752</v>
      </c>
      <c r="D69" s="62">
        <f>SUM(D70:D83)</f>
        <v>134752</v>
      </c>
      <c r="E69" s="87">
        <f>SUM(E70:E83)</f>
        <v>134752</v>
      </c>
      <c r="F69" s="64">
        <f aca="true" t="shared" si="5" ref="F69:F83">SUM(C69-D69+E69)</f>
        <v>134752</v>
      </c>
    </row>
    <row r="70" spans="1:6" ht="12.75">
      <c r="A70" s="19">
        <v>3037</v>
      </c>
      <c r="B70" s="90" t="s">
        <v>69</v>
      </c>
      <c r="C70" s="52">
        <v>0</v>
      </c>
      <c r="D70" s="51"/>
      <c r="E70" s="52">
        <v>20995</v>
      </c>
      <c r="F70" s="55">
        <f t="shared" si="5"/>
        <v>20995</v>
      </c>
    </row>
    <row r="71" spans="1:6" ht="12.75">
      <c r="A71" s="19">
        <v>3038</v>
      </c>
      <c r="B71" s="90" t="s">
        <v>69</v>
      </c>
      <c r="C71" s="52">
        <v>20995</v>
      </c>
      <c r="D71" s="51">
        <v>20995</v>
      </c>
      <c r="E71" s="52"/>
      <c r="F71" s="55">
        <f t="shared" si="5"/>
        <v>0</v>
      </c>
    </row>
    <row r="72" spans="1:6" ht="12.75">
      <c r="A72" s="19">
        <v>4017</v>
      </c>
      <c r="B72" s="90" t="s">
        <v>31</v>
      </c>
      <c r="C72" s="52">
        <v>0</v>
      </c>
      <c r="D72" s="51"/>
      <c r="E72" s="52">
        <v>61458</v>
      </c>
      <c r="F72" s="55">
        <f t="shared" si="5"/>
        <v>61458</v>
      </c>
    </row>
    <row r="73" spans="1:6" ht="12.75">
      <c r="A73" s="19">
        <v>4018</v>
      </c>
      <c r="B73" s="90" t="s">
        <v>31</v>
      </c>
      <c r="C73" s="52">
        <v>61458</v>
      </c>
      <c r="D73" s="51">
        <v>61458</v>
      </c>
      <c r="E73" s="52"/>
      <c r="F73" s="55">
        <f t="shared" si="5"/>
        <v>0</v>
      </c>
    </row>
    <row r="74" spans="1:6" ht="12.75">
      <c r="A74" s="21">
        <v>4117</v>
      </c>
      <c r="B74" s="91" t="s">
        <v>32</v>
      </c>
      <c r="C74" s="40">
        <v>0</v>
      </c>
      <c r="D74" s="34"/>
      <c r="E74" s="40">
        <v>9817</v>
      </c>
      <c r="F74" s="55">
        <f t="shared" si="5"/>
        <v>9817</v>
      </c>
    </row>
    <row r="75" spans="1:6" ht="12.75">
      <c r="A75" s="21">
        <v>4118</v>
      </c>
      <c r="B75" s="91" t="s">
        <v>32</v>
      </c>
      <c r="C75" s="40">
        <v>9817</v>
      </c>
      <c r="D75" s="34">
        <v>9817</v>
      </c>
      <c r="E75" s="40"/>
      <c r="F75" s="55">
        <f t="shared" si="5"/>
        <v>0</v>
      </c>
    </row>
    <row r="76" spans="1:6" ht="12.75">
      <c r="A76" s="19">
        <v>4127</v>
      </c>
      <c r="B76" s="90" t="s">
        <v>67</v>
      </c>
      <c r="C76" s="52">
        <v>0</v>
      </c>
      <c r="D76" s="51"/>
      <c r="E76" s="52">
        <v>1033</v>
      </c>
      <c r="F76" s="55">
        <f t="shared" si="5"/>
        <v>1033</v>
      </c>
    </row>
    <row r="77" spans="1:6" ht="12.75">
      <c r="A77" s="19">
        <v>4128</v>
      </c>
      <c r="B77" s="90" t="s">
        <v>67</v>
      </c>
      <c r="C77" s="52">
        <v>1033</v>
      </c>
      <c r="D77" s="51">
        <v>1033</v>
      </c>
      <c r="E77" s="52"/>
      <c r="F77" s="55">
        <f t="shared" si="5"/>
        <v>0</v>
      </c>
    </row>
    <row r="78" spans="1:6" ht="12.75">
      <c r="A78" s="21">
        <v>4177</v>
      </c>
      <c r="B78" s="91" t="s">
        <v>29</v>
      </c>
      <c r="C78" s="40">
        <v>0</v>
      </c>
      <c r="D78" s="34"/>
      <c r="E78" s="40">
        <v>1500</v>
      </c>
      <c r="F78" s="55">
        <f t="shared" si="5"/>
        <v>1500</v>
      </c>
    </row>
    <row r="79" spans="1:6" ht="12.75">
      <c r="A79" s="21">
        <v>4178</v>
      </c>
      <c r="B79" s="91" t="s">
        <v>29</v>
      </c>
      <c r="C79" s="40">
        <v>1500</v>
      </c>
      <c r="D79" s="34">
        <v>1500</v>
      </c>
      <c r="E79" s="40"/>
      <c r="F79" s="55">
        <f t="shared" si="5"/>
        <v>0</v>
      </c>
    </row>
    <row r="80" spans="1:6" ht="12.75">
      <c r="A80" s="19">
        <v>4217</v>
      </c>
      <c r="B80" s="91" t="s">
        <v>30</v>
      </c>
      <c r="C80" s="52">
        <v>0</v>
      </c>
      <c r="D80" s="51"/>
      <c r="E80" s="52">
        <v>10625</v>
      </c>
      <c r="F80" s="55">
        <f t="shared" si="5"/>
        <v>10625</v>
      </c>
    </row>
    <row r="81" spans="1:6" ht="12.75">
      <c r="A81" s="19">
        <v>4218</v>
      </c>
      <c r="B81" s="91" t="s">
        <v>30</v>
      </c>
      <c r="C81" s="52">
        <v>10625</v>
      </c>
      <c r="D81" s="51">
        <v>10625</v>
      </c>
      <c r="E81" s="52"/>
      <c r="F81" s="55">
        <f t="shared" si="5"/>
        <v>0</v>
      </c>
    </row>
    <row r="82" spans="1:6" ht="12.75">
      <c r="A82" s="19">
        <v>4307</v>
      </c>
      <c r="B82" s="94" t="s">
        <v>23</v>
      </c>
      <c r="C82" s="40">
        <v>0</v>
      </c>
      <c r="D82" s="34"/>
      <c r="E82" s="40">
        <v>29324</v>
      </c>
      <c r="F82" s="55">
        <f t="shared" si="5"/>
        <v>29324</v>
      </c>
    </row>
    <row r="83" spans="1:6" ht="13.5" thickBot="1">
      <c r="A83" s="85">
        <v>4308</v>
      </c>
      <c r="B83" s="95" t="s">
        <v>23</v>
      </c>
      <c r="C83" s="40">
        <v>29324</v>
      </c>
      <c r="D83" s="81">
        <v>29324</v>
      </c>
      <c r="E83" s="40"/>
      <c r="F83" s="55">
        <f t="shared" si="5"/>
        <v>0</v>
      </c>
    </row>
    <row r="84" spans="1:6" ht="13.5" thickBot="1">
      <c r="A84" s="35">
        <v>853</v>
      </c>
      <c r="B84" s="36" t="s">
        <v>70</v>
      </c>
      <c r="C84" s="30">
        <f>SUM(C85)</f>
        <v>63290.579999999994</v>
      </c>
      <c r="D84" s="30">
        <f>SUM(D85)</f>
        <v>63290.579999999994</v>
      </c>
      <c r="E84" s="88">
        <f>SUM(E85)</f>
        <v>63290.579999999994</v>
      </c>
      <c r="F84" s="41">
        <f aca="true" t="shared" si="6" ref="F84:F95">SUM(C84-D84+E84)</f>
        <v>63290.579999999994</v>
      </c>
    </row>
    <row r="85" spans="1:6" ht="12.75">
      <c r="A85" s="60">
        <v>85395</v>
      </c>
      <c r="B85" s="61" t="s">
        <v>68</v>
      </c>
      <c r="C85" s="71">
        <f>SUM(C86:C97)</f>
        <v>63290.579999999994</v>
      </c>
      <c r="D85" s="71">
        <f>SUM(D86:D97)</f>
        <v>63290.579999999994</v>
      </c>
      <c r="E85" s="71">
        <f>SUM(E86:E97)</f>
        <v>63290.579999999994</v>
      </c>
      <c r="F85" s="64">
        <f t="shared" si="6"/>
        <v>63290.579999999994</v>
      </c>
    </row>
    <row r="86" spans="1:6" ht="12.75">
      <c r="A86" s="19">
        <v>4017</v>
      </c>
      <c r="B86" s="59" t="s">
        <v>31</v>
      </c>
      <c r="C86" s="51">
        <v>0</v>
      </c>
      <c r="D86" s="52"/>
      <c r="E86" s="53">
        <v>47783.27</v>
      </c>
      <c r="F86" s="55">
        <f t="shared" si="6"/>
        <v>47783.27</v>
      </c>
    </row>
    <row r="87" spans="1:6" ht="12.75">
      <c r="A87" s="19">
        <v>4018</v>
      </c>
      <c r="B87" s="59" t="s">
        <v>31</v>
      </c>
      <c r="C87" s="51">
        <v>47783.27</v>
      </c>
      <c r="D87" s="52">
        <v>47783.27</v>
      </c>
      <c r="E87" s="53"/>
      <c r="F87" s="55">
        <f t="shared" si="6"/>
        <v>0</v>
      </c>
    </row>
    <row r="88" spans="1:6" ht="12.75">
      <c r="A88" s="21">
        <v>4047</v>
      </c>
      <c r="B88" s="54" t="s">
        <v>61</v>
      </c>
      <c r="C88" s="34">
        <v>0</v>
      </c>
      <c r="D88" s="40"/>
      <c r="E88" s="72">
        <v>3381.29</v>
      </c>
      <c r="F88" s="55">
        <f t="shared" si="6"/>
        <v>3381.29</v>
      </c>
    </row>
    <row r="89" spans="1:6" ht="12.75">
      <c r="A89" s="21">
        <v>4048</v>
      </c>
      <c r="B89" s="54" t="s">
        <v>61</v>
      </c>
      <c r="C89" s="34">
        <v>3381.29</v>
      </c>
      <c r="D89" s="40">
        <v>3381.29</v>
      </c>
      <c r="E89" s="72"/>
      <c r="F89" s="55">
        <f t="shared" si="6"/>
        <v>0</v>
      </c>
    </row>
    <row r="90" spans="1:6" ht="12.75">
      <c r="A90" s="21">
        <v>4117</v>
      </c>
      <c r="B90" s="54" t="s">
        <v>32</v>
      </c>
      <c r="C90" s="34">
        <v>0</v>
      </c>
      <c r="D90" s="40"/>
      <c r="E90" s="72">
        <v>8747.34</v>
      </c>
      <c r="F90" s="55">
        <f t="shared" si="6"/>
        <v>8747.34</v>
      </c>
    </row>
    <row r="91" spans="1:6" ht="12.75">
      <c r="A91" s="21">
        <v>4118</v>
      </c>
      <c r="B91" s="54" t="s">
        <v>32</v>
      </c>
      <c r="C91" s="34">
        <v>8747.34</v>
      </c>
      <c r="D91" s="40">
        <v>8747.34</v>
      </c>
      <c r="E91" s="72"/>
      <c r="F91" s="55">
        <f t="shared" si="6"/>
        <v>0</v>
      </c>
    </row>
    <row r="92" spans="1:6" ht="12.75">
      <c r="A92" s="19">
        <v>4127</v>
      </c>
      <c r="B92" s="58" t="s">
        <v>67</v>
      </c>
      <c r="C92" s="51">
        <v>0</v>
      </c>
      <c r="D92" s="52"/>
      <c r="E92" s="53">
        <v>1354.69</v>
      </c>
      <c r="F92" s="55">
        <f t="shared" si="6"/>
        <v>1354.69</v>
      </c>
    </row>
    <row r="93" spans="1:6" ht="12.75">
      <c r="A93" s="19">
        <v>4128</v>
      </c>
      <c r="B93" s="58" t="s">
        <v>67</v>
      </c>
      <c r="C93" s="51">
        <v>1354.69</v>
      </c>
      <c r="D93" s="52">
        <v>1354.69</v>
      </c>
      <c r="E93" s="53"/>
      <c r="F93" s="55">
        <f t="shared" si="6"/>
        <v>0</v>
      </c>
    </row>
    <row r="94" spans="1:6" ht="12.75">
      <c r="A94" s="19">
        <v>4307</v>
      </c>
      <c r="B94" s="28" t="s">
        <v>23</v>
      </c>
      <c r="C94" s="51">
        <v>0</v>
      </c>
      <c r="D94" s="52"/>
      <c r="E94" s="53">
        <v>1.06</v>
      </c>
      <c r="F94" s="55">
        <f t="shared" si="6"/>
        <v>1.06</v>
      </c>
    </row>
    <row r="95" spans="1:6" ht="12.75">
      <c r="A95" s="19">
        <v>4308</v>
      </c>
      <c r="B95" s="28" t="s">
        <v>23</v>
      </c>
      <c r="C95" s="51">
        <v>1.06</v>
      </c>
      <c r="D95" s="52">
        <v>1.06</v>
      </c>
      <c r="E95" s="53"/>
      <c r="F95" s="55">
        <f t="shared" si="6"/>
        <v>0</v>
      </c>
    </row>
    <row r="96" spans="1:6" ht="12.75">
      <c r="A96" s="19">
        <v>4447</v>
      </c>
      <c r="B96" s="28" t="s">
        <v>71</v>
      </c>
      <c r="C96" s="34">
        <v>0</v>
      </c>
      <c r="D96" s="40"/>
      <c r="E96" s="72">
        <v>2022.93</v>
      </c>
      <c r="F96" s="55">
        <f aca="true" t="shared" si="7" ref="F96:F104">SUM(C96-D96+E96)</f>
        <v>2022.93</v>
      </c>
    </row>
    <row r="97" spans="1:6" ht="13.5" thickBot="1">
      <c r="A97" s="19">
        <v>4448</v>
      </c>
      <c r="B97" s="28" t="s">
        <v>71</v>
      </c>
      <c r="C97" s="34">
        <v>2022.93</v>
      </c>
      <c r="D97" s="40">
        <v>2022.93</v>
      </c>
      <c r="E97" s="72"/>
      <c r="F97" s="55">
        <f t="shared" si="7"/>
        <v>0</v>
      </c>
    </row>
    <row r="98" spans="1:6" ht="13.5" thickBot="1">
      <c r="A98" s="35">
        <v>854</v>
      </c>
      <c r="B98" s="36" t="s">
        <v>72</v>
      </c>
      <c r="C98" s="30">
        <f>SUM(C99)</f>
        <v>229546</v>
      </c>
      <c r="D98" s="30">
        <f>SUM(D99)</f>
        <v>860</v>
      </c>
      <c r="E98" s="88">
        <f>SUM(E99)</f>
        <v>1260</v>
      </c>
      <c r="F98" s="41">
        <f t="shared" si="7"/>
        <v>229946</v>
      </c>
    </row>
    <row r="99" spans="1:6" ht="12.75">
      <c r="A99" s="31">
        <v>85410</v>
      </c>
      <c r="B99" s="32" t="s">
        <v>73</v>
      </c>
      <c r="C99" s="56">
        <f>SUM(C100:C104)</f>
        <v>229546</v>
      </c>
      <c r="D99" s="33">
        <f>SUM(D100:D104)</f>
        <v>860</v>
      </c>
      <c r="E99" s="56">
        <f>SUM(E100:E104)</f>
        <v>1260</v>
      </c>
      <c r="F99" s="46">
        <f t="shared" si="7"/>
        <v>229946</v>
      </c>
    </row>
    <row r="100" spans="1:6" ht="12.75">
      <c r="A100" s="21">
        <v>4040</v>
      </c>
      <c r="B100" s="54" t="s">
        <v>61</v>
      </c>
      <c r="C100" s="72">
        <v>44720</v>
      </c>
      <c r="D100" s="34">
        <v>250</v>
      </c>
      <c r="E100" s="72"/>
      <c r="F100" s="55">
        <f t="shared" si="7"/>
        <v>44470</v>
      </c>
    </row>
    <row r="101" spans="1:6" ht="12.75">
      <c r="A101" s="19">
        <v>4210</v>
      </c>
      <c r="B101" s="54" t="s">
        <v>30</v>
      </c>
      <c r="C101" s="53">
        <v>92745</v>
      </c>
      <c r="D101" s="51"/>
      <c r="E101" s="53">
        <v>200</v>
      </c>
      <c r="F101" s="55">
        <f t="shared" si="7"/>
        <v>92945</v>
      </c>
    </row>
    <row r="102" spans="1:6" ht="12.75">
      <c r="A102" s="21">
        <v>4260</v>
      </c>
      <c r="B102" s="54" t="s">
        <v>74</v>
      </c>
      <c r="C102" s="72">
        <v>41107</v>
      </c>
      <c r="D102" s="34"/>
      <c r="E102" s="72">
        <v>200</v>
      </c>
      <c r="F102" s="55">
        <f t="shared" si="7"/>
        <v>41307</v>
      </c>
    </row>
    <row r="103" spans="1:6" ht="12.75">
      <c r="A103" s="19">
        <v>4300</v>
      </c>
      <c r="B103" s="28" t="s">
        <v>23</v>
      </c>
      <c r="C103" s="72">
        <v>50974</v>
      </c>
      <c r="D103" s="34">
        <v>610</v>
      </c>
      <c r="E103" s="72"/>
      <c r="F103" s="55">
        <f t="shared" si="7"/>
        <v>50364</v>
      </c>
    </row>
    <row r="104" spans="1:6" ht="13.5" thickBot="1">
      <c r="A104" s="19">
        <v>4780</v>
      </c>
      <c r="B104" s="58" t="s">
        <v>62</v>
      </c>
      <c r="C104" s="53">
        <v>0</v>
      </c>
      <c r="D104" s="86"/>
      <c r="E104" s="53">
        <v>860</v>
      </c>
      <c r="F104" s="67">
        <f t="shared" si="7"/>
        <v>860</v>
      </c>
    </row>
    <row r="105" spans="1:6" s="22" customFormat="1" ht="15.75" customHeight="1" thickBot="1">
      <c r="A105" s="73" t="s">
        <v>15</v>
      </c>
      <c r="B105" s="74"/>
      <c r="C105" s="47" t="s">
        <v>16</v>
      </c>
      <c r="D105" s="48">
        <f>SUM(D14,D17,D22,D30,D42,D62,D84,D98)</f>
        <v>236737.53999999998</v>
      </c>
      <c r="E105" s="48">
        <f>SUM(E14,E17,E22,E30,E42,E62,E84,E98)</f>
        <v>256637.53999999998</v>
      </c>
      <c r="F105" s="49" t="s">
        <v>16</v>
      </c>
    </row>
    <row r="106" spans="2:5" s="20" customFormat="1" ht="12.75">
      <c r="B106" s="23" t="s">
        <v>19</v>
      </c>
      <c r="C106" s="24" t="s">
        <v>21</v>
      </c>
      <c r="D106" s="42">
        <v>236737.54</v>
      </c>
      <c r="E106" s="43">
        <v>228337.54</v>
      </c>
    </row>
    <row r="107" spans="2:5" s="25" customFormat="1" ht="13.5" thickBot="1">
      <c r="B107" s="26" t="s">
        <v>20</v>
      </c>
      <c r="C107" s="27" t="s">
        <v>21</v>
      </c>
      <c r="D107" s="37">
        <v>0</v>
      </c>
      <c r="E107" s="38">
        <v>28300</v>
      </c>
    </row>
    <row r="108" ht="12.75">
      <c r="B108" t="s">
        <v>18</v>
      </c>
    </row>
  </sheetData>
  <mergeCells count="7">
    <mergeCell ref="A105:B105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2010-04-21T08:46:03Z</cp:lastPrinted>
  <dcterms:created xsi:type="dcterms:W3CDTF">2006-02-10T11:32:31Z</dcterms:created>
  <dcterms:modified xsi:type="dcterms:W3CDTF">2010-04-21T10:12:55Z</dcterms:modified>
  <cp:category/>
  <cp:version/>
  <cp:contentType/>
  <cp:contentStatus/>
</cp:coreProperties>
</file>