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<sst xmlns="http://schemas.openxmlformats.org/spreadsheetml/2006/main" count="223" uniqueCount="92">
  <si>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</si>
  <si>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</si>
  <si>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</si>
  <si>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</si>
  <si>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</si>
  <si>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</si>
  <si>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</si>
  <si>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</si>
  <si>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</si>
  <si>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</si>
  <si>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</si>
  <si>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</si>
  <si>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</si>
  <si>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</si>
  <si>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</si>
  <si>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</si>
  <si>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</si>
  <si>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</si>
  <si>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</si>
  <si>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</si>
  <si>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</si>
  <si>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</si>
  <si>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</si>
  <si>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</si>
  <si>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Oświata i wychowanie</t>
  </si>
  <si>
    <t>Transport i łączność</t>
  </si>
  <si>
    <t>Drogi publiczne powiatowe</t>
  </si>
  <si>
    <t>Wynagrodzenia osobowe pracowników</t>
  </si>
  <si>
    <t xml:space="preserve">Zakup usług pozostałych </t>
  </si>
  <si>
    <t>Składki na ubezpieczenia społeczne</t>
  </si>
  <si>
    <t xml:space="preserve">                                                    Zarządu Powiatu w Nidzicy</t>
  </si>
  <si>
    <t>-</t>
  </si>
  <si>
    <t>Działalność usługowa</t>
  </si>
  <si>
    <t>Zakup usług remontowych</t>
  </si>
  <si>
    <t>Różne opłaty i składki</t>
  </si>
  <si>
    <t>Prace geodezyjne i kartograficzne (nieinwestycyjne)</t>
  </si>
  <si>
    <t>Administracja publiczna</t>
  </si>
  <si>
    <t>Starostwa powiatowe</t>
  </si>
  <si>
    <t>Promocja jednostek samorządu terytorialnego</t>
  </si>
  <si>
    <t>Licea ogólnokształcące</t>
  </si>
  <si>
    <t>Dokształcanie i doskonalenie nauczycieli</t>
  </si>
  <si>
    <t xml:space="preserve">Szkolenia pracowników niebędących członkami korpusu służby </t>
  </si>
  <si>
    <t>cywilnej</t>
  </si>
  <si>
    <t>Pomoc społeczna</t>
  </si>
  <si>
    <t xml:space="preserve">Dotacja celowa z budżetu na finansowanie lub dofinansowanie </t>
  </si>
  <si>
    <t>zadań zleconych do realizacji stowarzyszeniom</t>
  </si>
  <si>
    <t>Szkoły podstawowe specjalne</t>
  </si>
  <si>
    <t>Szkoły zawodowe</t>
  </si>
  <si>
    <t>Jednostki pomocnicze szkolnictwa</t>
  </si>
  <si>
    <t xml:space="preserve">Centra kształcenia ustawicznego i praktycznego oraz środki </t>
  </si>
  <si>
    <t>dokształcania zawodowego</t>
  </si>
  <si>
    <t>Pozostała działalność</t>
  </si>
  <si>
    <t>Powiatowe centra pomocy rodzinie</t>
  </si>
  <si>
    <t>Domy pomocy społecznej</t>
  </si>
  <si>
    <t>Edukacyjna opieka wychowawcza</t>
  </si>
  <si>
    <t>Internaty i bursy szkolne</t>
  </si>
  <si>
    <t>Wydatki osobowe niezaliczone do wynagrodzeń</t>
  </si>
  <si>
    <t>Dodatkowe wynagrodzenie roczne</t>
  </si>
  <si>
    <t>Wpłaty na Państwowy FunduszRehabilitacjiOsóbNiepełnosprawnych</t>
  </si>
  <si>
    <t>Wynagrodzenia bezosobowe</t>
  </si>
  <si>
    <t>Zakup materiałów i wyposażenia</t>
  </si>
  <si>
    <t>Zakup usług zdrowotnych</t>
  </si>
  <si>
    <t>Opłaty z tytułu zakupu usług telekomunikacyjnych telefonii</t>
  </si>
  <si>
    <t>stacjonarnej</t>
  </si>
  <si>
    <t>komórkowej</t>
  </si>
  <si>
    <t>Podróże służbowe krajowe</t>
  </si>
  <si>
    <t>Odpisy na zakładowy fundusz świadczeń socjalnych</t>
  </si>
  <si>
    <t>Zakup akcesoriów komputerowych, w tym programów i licencji</t>
  </si>
  <si>
    <t>Nadzór budowlany</t>
  </si>
  <si>
    <t>Zakup energii</t>
  </si>
  <si>
    <t>Podróże służbowe zagraniczne</t>
  </si>
  <si>
    <t xml:space="preserve">Zakup materiałów papierniczych do sprzętu drukarskiego i </t>
  </si>
  <si>
    <t>urządzeń kserograficznych</t>
  </si>
  <si>
    <t>Bezpieczeństwo publiczne i ochrona przeciwpożarowa</t>
  </si>
  <si>
    <t>Komendy powiatowe Państwowej Straży Pożarnej</t>
  </si>
  <si>
    <t>Wydatki osobowe niezaliczone do uposażeń wypłacane</t>
  </si>
  <si>
    <t>żołnierzom i funkcjonariuszom</t>
  </si>
  <si>
    <t>Uposażenia żołnierzy zawodowych i nadterminowych oraz funkcjonariuszy</t>
  </si>
  <si>
    <t>Pozostałe należności żołnierzy zawodowych i nadterminowych</t>
  </si>
  <si>
    <t>oraz funkcjonariuszy</t>
  </si>
  <si>
    <t>Dodatkowe uposażenie roczne dla żołnierzy zawodowych oraz</t>
  </si>
  <si>
    <t>nagrody roczne dla funkcjonariuszy</t>
  </si>
  <si>
    <t>Zakup środków żywności</t>
  </si>
  <si>
    <t>Zakup sprzętu i uzbrojenia</t>
  </si>
  <si>
    <t>Zakup usług dostępu do sieci Internet</t>
  </si>
  <si>
    <t>Podatek od nieruchomości</t>
  </si>
  <si>
    <t>Zakup pomocy naukowych, dydaktycznych i książek</t>
  </si>
  <si>
    <t xml:space="preserve">                                                   do Uchwały Nr  188/09</t>
  </si>
  <si>
    <t>z dnia 11 grudnia 2009 r.</t>
  </si>
  <si>
    <t>Składki na Fundusz Pracy</t>
  </si>
  <si>
    <t>Wynagrodzenia osobowe członków korpusu służby cywilnej</t>
  </si>
  <si>
    <t>Opłaty na rzecz budżetów jednostek samorządu terytorialnego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</si>
</sst>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1" fillId="2" borderId="7" xfId="15" applyNumberFormat="1" applyFont="1" applyFill="1" applyBorder="1" applyAlignment="1">
      <alignment horizontal="center"/>
    </xf>
    <xf numFmtId="43" fontId="1" fillId="2" borderId="6" xfId="15" applyNumberFormat="1" applyFont="1" applyFill="1" applyBorder="1" applyAlignment="1">
      <alignment/>
    </xf>
    <xf numFmtId="43" fontId="1" fillId="2" borderId="6" xfId="15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3" fontId="2" fillId="0" borderId="1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24" xfId="15" applyNumberFormat="1" applyFont="1" applyBorder="1" applyAlignment="1">
      <alignment/>
    </xf>
    <xf numFmtId="43" fontId="0" fillId="0" borderId="19" xfId="15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2" fillId="0" borderId="21" xfId="15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3" fontId="1" fillId="0" borderId="16" xfId="15" applyNumberFormat="1" applyFont="1" applyBorder="1" applyAlignment="1">
      <alignment/>
    </xf>
    <xf numFmtId="0" fontId="0" fillId="0" borderId="3" xfId="0" applyFont="1" applyFill="1" applyBorder="1" applyAlignment="1">
      <alignment horizontal="center"/>
    </xf>
    <xf numFmtId="43" fontId="0" fillId="0" borderId="0" xfId="15" applyNumberFormat="1" applyFont="1" applyFill="1" applyBorder="1" applyAlignment="1">
      <alignment/>
    </xf>
    <xf numFmtId="43" fontId="0" fillId="0" borderId="3" xfId="15" applyNumberFormat="1" applyFont="1" applyFill="1" applyBorder="1" applyAlignment="1">
      <alignment/>
    </xf>
    <xf numFmtId="43" fontId="0" fillId="0" borderId="14" xfId="15" applyNumberFormat="1" applyFont="1" applyFill="1" applyBorder="1" applyAlignment="1">
      <alignment/>
    </xf>
    <xf numFmtId="43" fontId="0" fillId="0" borderId="16" xfId="15" applyNumberFormat="1" applyFont="1" applyFill="1" applyBorder="1" applyAlignment="1">
      <alignment/>
    </xf>
    <xf numFmtId="43" fontId="2" fillId="0" borderId="16" xfId="15" applyNumberFormat="1" applyFont="1" applyFill="1" applyBorder="1" applyAlignment="1">
      <alignment/>
    </xf>
    <xf numFmtId="43" fontId="2" fillId="0" borderId="14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3" fontId="2" fillId="0" borderId="3" xfId="15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1" fillId="0" borderId="2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3" fontId="2" fillId="0" borderId="6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2" fillId="0" borderId="18" xfId="15" applyNumberFormat="1" applyFont="1" applyBorder="1" applyAlignment="1">
      <alignment/>
    </xf>
    <xf numFmtId="43" fontId="0" fillId="0" borderId="10" xfId="15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3" fontId="2" fillId="0" borderId="15" xfId="15" applyNumberFormat="1" applyFont="1" applyBorder="1" applyAlignment="1">
      <alignment/>
    </xf>
    <xf numFmtId="0" fontId="0" fillId="0" borderId="3" xfId="0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workbookViewId="0" topLeftCell="A181">
      <selection activeCell="C121" sqref="C121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121" t="s">
        <v>23</v>
      </c>
      <c r="E1" s="121"/>
      <c r="F1" s="121"/>
    </row>
    <row r="2" spans="4:6" ht="12.75">
      <c r="D2" s="121" t="s">
        <v>87</v>
      </c>
      <c r="E2" s="121"/>
      <c r="F2" s="121"/>
    </row>
    <row r="3" spans="4:6" ht="12.75">
      <c r="D3" s="121" t="s">
        <v>30</v>
      </c>
      <c r="E3" s="121"/>
      <c r="F3" s="121"/>
    </row>
    <row r="4" spans="4:6" ht="12.75">
      <c r="D4" s="121" t="s">
        <v>88</v>
      </c>
      <c r="E4" s="121"/>
      <c r="F4" s="121"/>
    </row>
    <row r="5" spans="4:6" ht="12.75">
      <c r="D5" s="18"/>
      <c r="E5" s="49"/>
      <c r="F5" s="18"/>
    </row>
    <row r="6" spans="1:6" ht="15.75" customHeight="1">
      <c r="A6" s="122" t="s">
        <v>19</v>
      </c>
      <c r="B6" s="122"/>
      <c r="C6" s="122"/>
      <c r="D6" s="122"/>
      <c r="E6" s="122"/>
      <c r="F6" s="122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119" t="s">
        <v>5</v>
      </c>
      <c r="E10" s="120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25</v>
      </c>
      <c r="C14" s="34">
        <f>SUM(C15)</f>
        <v>2401153.14</v>
      </c>
      <c r="D14" s="100">
        <f>SUM(D15)</f>
        <v>46751.85</v>
      </c>
      <c r="E14" s="34">
        <f>SUM(E15)</f>
        <v>28519</v>
      </c>
      <c r="F14" s="57">
        <f aca="true" t="shared" si="0" ref="F14:F21">SUM(C14-D14+E14)</f>
        <v>2382920.29</v>
      </c>
    </row>
    <row r="15" spans="1:6" ht="12.75">
      <c r="A15" s="36">
        <v>60014</v>
      </c>
      <c r="B15" s="37" t="s">
        <v>26</v>
      </c>
      <c r="C15" s="38">
        <f>SUM(C17:C25)</f>
        <v>2401153.14</v>
      </c>
      <c r="D15" s="68">
        <f>SUM(D16:D30)</f>
        <v>46751.85</v>
      </c>
      <c r="E15" s="38">
        <f>SUM(E16:E30)</f>
        <v>28519</v>
      </c>
      <c r="F15" s="65">
        <f t="shared" si="0"/>
        <v>2382920.29</v>
      </c>
    </row>
    <row r="16" spans="1:6" ht="12.75">
      <c r="A16" s="23">
        <v>3020</v>
      </c>
      <c r="B16" s="50" t="s">
        <v>56</v>
      </c>
      <c r="C16" s="42">
        <v>20187</v>
      </c>
      <c r="D16" s="51">
        <v>500</v>
      </c>
      <c r="E16" s="42"/>
      <c r="F16" s="42">
        <f t="shared" si="0"/>
        <v>19687</v>
      </c>
    </row>
    <row r="17" spans="1:6" ht="12.75">
      <c r="A17" s="23">
        <v>4040</v>
      </c>
      <c r="B17" s="50" t="s">
        <v>57</v>
      </c>
      <c r="C17" s="42">
        <v>59150</v>
      </c>
      <c r="D17" s="51">
        <v>135</v>
      </c>
      <c r="E17" s="42"/>
      <c r="F17" s="42">
        <f t="shared" si="0"/>
        <v>59015</v>
      </c>
    </row>
    <row r="18" spans="1:6" ht="12.75">
      <c r="A18" s="23">
        <v>4110</v>
      </c>
      <c r="B18" s="54" t="s">
        <v>29</v>
      </c>
      <c r="C18" s="20">
        <v>140406</v>
      </c>
      <c r="D18" s="51">
        <v>3500</v>
      </c>
      <c r="E18" s="42"/>
      <c r="F18" s="42">
        <f t="shared" si="0"/>
        <v>136906</v>
      </c>
    </row>
    <row r="19" spans="1:6" ht="12.75">
      <c r="A19" s="23">
        <v>4120</v>
      </c>
      <c r="B19" s="54" t="s">
        <v>89</v>
      </c>
      <c r="C19" s="20">
        <v>27216</v>
      </c>
      <c r="D19" s="51">
        <v>2000</v>
      </c>
      <c r="E19" s="42"/>
      <c r="F19" s="42">
        <f t="shared" si="0"/>
        <v>25216</v>
      </c>
    </row>
    <row r="20" spans="1:6" ht="12.75">
      <c r="A20" s="19">
        <v>4140</v>
      </c>
      <c r="B20" s="33" t="s">
        <v>58</v>
      </c>
      <c r="C20" s="20">
        <v>17000</v>
      </c>
      <c r="D20" s="67">
        <v>3767</v>
      </c>
      <c r="E20" s="56"/>
      <c r="F20" s="56">
        <f t="shared" si="0"/>
        <v>13233</v>
      </c>
    </row>
    <row r="21" spans="1:6" ht="12.75">
      <c r="A21" s="19">
        <v>4170</v>
      </c>
      <c r="B21" s="33" t="s">
        <v>59</v>
      </c>
      <c r="C21" s="20">
        <v>1029</v>
      </c>
      <c r="D21" s="67">
        <v>1029</v>
      </c>
      <c r="E21" s="56"/>
      <c r="F21" s="56">
        <f t="shared" si="0"/>
        <v>0</v>
      </c>
    </row>
    <row r="22" spans="1:6" ht="12.75">
      <c r="A22" s="23">
        <v>4210</v>
      </c>
      <c r="B22" s="54" t="s">
        <v>60</v>
      </c>
      <c r="C22" s="52">
        <v>537032</v>
      </c>
      <c r="D22" s="51"/>
      <c r="E22" s="42">
        <v>24799</v>
      </c>
      <c r="F22" s="56">
        <f aca="true" t="shared" si="1" ref="F22:F30">SUM(C22-D22+E22)</f>
        <v>561831</v>
      </c>
    </row>
    <row r="23" spans="1:6" ht="12.75">
      <c r="A23" s="23">
        <v>4270</v>
      </c>
      <c r="B23" s="54" t="s">
        <v>33</v>
      </c>
      <c r="C23" s="52">
        <v>967152.14</v>
      </c>
      <c r="D23" s="51">
        <v>18232.85</v>
      </c>
      <c r="E23" s="42">
        <v>3600</v>
      </c>
      <c r="F23" s="56">
        <f t="shared" si="1"/>
        <v>952519.29</v>
      </c>
    </row>
    <row r="24" spans="1:6" ht="12.75">
      <c r="A24" s="23">
        <v>4280</v>
      </c>
      <c r="B24" s="54" t="s">
        <v>61</v>
      </c>
      <c r="C24" s="52">
        <v>3000</v>
      </c>
      <c r="D24" s="51">
        <v>500</v>
      </c>
      <c r="E24" s="42"/>
      <c r="F24" s="56">
        <f t="shared" si="1"/>
        <v>2500</v>
      </c>
    </row>
    <row r="25" spans="1:6" ht="12.75">
      <c r="A25" s="19">
        <v>4300</v>
      </c>
      <c r="B25" s="33" t="s">
        <v>28</v>
      </c>
      <c r="C25" s="20">
        <v>649168</v>
      </c>
      <c r="D25" s="67">
        <v>15000</v>
      </c>
      <c r="E25" s="56"/>
      <c r="F25" s="56">
        <f t="shared" si="1"/>
        <v>634168</v>
      </c>
    </row>
    <row r="26" spans="1:6" ht="12.75">
      <c r="A26" s="60">
        <v>4370</v>
      </c>
      <c r="B26" s="24" t="s">
        <v>62</v>
      </c>
      <c r="C26" s="61">
        <v>5000</v>
      </c>
      <c r="D26" s="62">
        <v>600</v>
      </c>
      <c r="E26" s="63"/>
      <c r="F26" s="63">
        <f t="shared" si="1"/>
        <v>4400</v>
      </c>
    </row>
    <row r="27" spans="1:6" ht="12.75">
      <c r="A27" s="23"/>
      <c r="B27" s="54" t="s">
        <v>63</v>
      </c>
      <c r="C27" s="52"/>
      <c r="D27" s="51"/>
      <c r="E27" s="42"/>
      <c r="F27" s="42"/>
    </row>
    <row r="28" spans="1:6" ht="12.75">
      <c r="A28" s="19">
        <v>4410</v>
      </c>
      <c r="B28" s="33" t="s">
        <v>65</v>
      </c>
      <c r="C28" s="20">
        <v>1500</v>
      </c>
      <c r="D28" s="67">
        <v>700</v>
      </c>
      <c r="E28" s="56"/>
      <c r="F28" s="56">
        <f t="shared" si="1"/>
        <v>800</v>
      </c>
    </row>
    <row r="29" spans="1:6" ht="12.75">
      <c r="A29" s="71">
        <v>4440</v>
      </c>
      <c r="B29" s="73" t="s">
        <v>66</v>
      </c>
      <c r="C29" s="74">
        <v>26840</v>
      </c>
      <c r="D29" s="76">
        <v>788</v>
      </c>
      <c r="E29" s="77"/>
      <c r="F29" s="56">
        <f t="shared" si="1"/>
        <v>26052</v>
      </c>
    </row>
    <row r="30" spans="1:6" ht="13.5" thickBot="1">
      <c r="A30" s="72">
        <v>4750</v>
      </c>
      <c r="B30" s="73" t="s">
        <v>67</v>
      </c>
      <c r="C30" s="75">
        <v>6409</v>
      </c>
      <c r="D30" s="76"/>
      <c r="E30" s="78">
        <v>120</v>
      </c>
      <c r="F30" s="78">
        <f t="shared" si="1"/>
        <v>6529</v>
      </c>
    </row>
    <row r="31" spans="1:6" ht="13.5" thickBot="1">
      <c r="A31" s="43">
        <v>710</v>
      </c>
      <c r="B31" s="44" t="s">
        <v>32</v>
      </c>
      <c r="C31" s="35">
        <f>SUM(C32,C35)</f>
        <v>256905.4</v>
      </c>
      <c r="D31" s="35">
        <f>SUM(D32,D35)</f>
        <v>47547.92</v>
      </c>
      <c r="E31" s="35">
        <f>SUM(E32,E35)</f>
        <v>47547.92</v>
      </c>
      <c r="F31" s="35">
        <f>SUM(F32,F35)</f>
        <v>256905.40000000002</v>
      </c>
    </row>
    <row r="32" spans="1:6" ht="12.75">
      <c r="A32" s="36">
        <v>71013</v>
      </c>
      <c r="B32" s="37" t="s">
        <v>35</v>
      </c>
      <c r="C32" s="38">
        <f>SUM(C33:C34)</f>
        <v>46000</v>
      </c>
      <c r="D32" s="68">
        <f>SUM(D33:D34)</f>
        <v>40000</v>
      </c>
      <c r="E32" s="38">
        <f>SUM(E33:E34)</f>
        <v>40000</v>
      </c>
      <c r="F32" s="38">
        <f>SUM(F33:F34)</f>
        <v>46000</v>
      </c>
    </row>
    <row r="33" spans="1:6" ht="12.75">
      <c r="A33" s="23">
        <v>4170</v>
      </c>
      <c r="B33" s="33" t="s">
        <v>59</v>
      </c>
      <c r="C33" s="42">
        <v>40000</v>
      </c>
      <c r="D33" s="51">
        <v>40000</v>
      </c>
      <c r="E33" s="42"/>
      <c r="F33" s="46">
        <f>SUM(C33-D33+E33)</f>
        <v>0</v>
      </c>
    </row>
    <row r="34" spans="1:6" ht="12.75">
      <c r="A34" s="19">
        <v>4300</v>
      </c>
      <c r="B34" s="33" t="s">
        <v>28</v>
      </c>
      <c r="C34" s="20">
        <v>6000</v>
      </c>
      <c r="D34" s="21"/>
      <c r="E34" s="20">
        <v>40000</v>
      </c>
      <c r="F34" s="20">
        <f>SUM(C34-D34+E34)</f>
        <v>46000</v>
      </c>
    </row>
    <row r="35" spans="1:6" ht="12.75">
      <c r="A35" s="39">
        <v>71015</v>
      </c>
      <c r="B35" s="64" t="s">
        <v>68</v>
      </c>
      <c r="C35" s="40">
        <f>SUM(C36:C42)</f>
        <v>210905.4</v>
      </c>
      <c r="D35" s="103">
        <f>SUM(D36:D42)</f>
        <v>7547.92</v>
      </c>
      <c r="E35" s="40">
        <f>SUM(E36:E42)</f>
        <v>7547.92</v>
      </c>
      <c r="F35" s="40">
        <f>SUM(F36:F42)</f>
        <v>210905.40000000002</v>
      </c>
    </row>
    <row r="36" spans="1:6" ht="12.75">
      <c r="A36" s="23">
        <v>4010</v>
      </c>
      <c r="B36" s="54" t="s">
        <v>27</v>
      </c>
      <c r="C36" s="42">
        <v>58288</v>
      </c>
      <c r="D36" s="51"/>
      <c r="E36" s="42">
        <v>5677</v>
      </c>
      <c r="F36" s="46">
        <f aca="true" t="shared" si="2" ref="F36:F42">SUM(C36-D36+E36)</f>
        <v>63965</v>
      </c>
    </row>
    <row r="37" spans="1:6" ht="12.75">
      <c r="A37" s="23">
        <v>4020</v>
      </c>
      <c r="B37" s="54" t="s">
        <v>90</v>
      </c>
      <c r="C37" s="52">
        <v>113710.4</v>
      </c>
      <c r="D37" s="53">
        <v>6961.32</v>
      </c>
      <c r="E37" s="52"/>
      <c r="F37" s="46">
        <f t="shared" si="2"/>
        <v>106749.07999999999</v>
      </c>
    </row>
    <row r="38" spans="1:6" ht="12.75">
      <c r="A38" s="19">
        <v>4110</v>
      </c>
      <c r="B38" s="54" t="s">
        <v>29</v>
      </c>
      <c r="C38" s="20">
        <v>29557</v>
      </c>
      <c r="D38" s="21">
        <v>322.4</v>
      </c>
      <c r="E38" s="20"/>
      <c r="F38" s="46">
        <f t="shared" si="2"/>
        <v>29234.6</v>
      </c>
    </row>
    <row r="39" spans="1:6" ht="12.75">
      <c r="A39" s="19">
        <v>4120</v>
      </c>
      <c r="B39" s="54" t="s">
        <v>89</v>
      </c>
      <c r="C39" s="20">
        <v>4475</v>
      </c>
      <c r="D39" s="21">
        <v>187.77</v>
      </c>
      <c r="E39" s="20"/>
      <c r="F39" s="46">
        <f t="shared" si="2"/>
        <v>4287.23</v>
      </c>
    </row>
    <row r="40" spans="1:6" ht="12.75">
      <c r="A40" s="19">
        <v>4210</v>
      </c>
      <c r="B40" s="54" t="s">
        <v>60</v>
      </c>
      <c r="C40" s="20">
        <v>2500</v>
      </c>
      <c r="D40" s="21"/>
      <c r="E40" s="20">
        <v>370.92</v>
      </c>
      <c r="F40" s="46">
        <f t="shared" si="2"/>
        <v>2870.92</v>
      </c>
    </row>
    <row r="41" spans="1:6" ht="12.75">
      <c r="A41" s="19">
        <v>4300</v>
      </c>
      <c r="B41" s="33" t="s">
        <v>28</v>
      </c>
      <c r="C41" s="20">
        <v>1815</v>
      </c>
      <c r="D41" s="21"/>
      <c r="E41" s="20">
        <v>1500</v>
      </c>
      <c r="F41" s="55">
        <f t="shared" si="2"/>
        <v>3315</v>
      </c>
    </row>
    <row r="42" spans="1:6" ht="12.75">
      <c r="A42" s="60">
        <v>4360</v>
      </c>
      <c r="B42" s="24" t="s">
        <v>62</v>
      </c>
      <c r="C42" s="61">
        <v>560</v>
      </c>
      <c r="D42" s="66">
        <v>76.43</v>
      </c>
      <c r="E42" s="61"/>
      <c r="F42" s="97">
        <f t="shared" si="2"/>
        <v>483.57</v>
      </c>
    </row>
    <row r="43" spans="1:6" ht="13.5" thickBot="1">
      <c r="A43" s="101"/>
      <c r="B43" s="54" t="s">
        <v>64</v>
      </c>
      <c r="C43" s="102"/>
      <c r="D43" s="66"/>
      <c r="E43" s="102"/>
      <c r="F43" s="104"/>
    </row>
    <row r="44" spans="1:6" ht="13.5" thickBot="1">
      <c r="A44" s="3">
        <v>750</v>
      </c>
      <c r="B44" s="2" t="s">
        <v>36</v>
      </c>
      <c r="C44" s="34">
        <f>SUM(C45,C57)</f>
        <v>549670</v>
      </c>
      <c r="D44" s="34">
        <f>SUM(D45,D57)</f>
        <v>25456</v>
      </c>
      <c r="E44" s="34">
        <f>SUM(E45,E57)</f>
        <v>25456</v>
      </c>
      <c r="F44" s="34">
        <f>SUM(F45,F57)</f>
        <v>549670</v>
      </c>
    </row>
    <row r="45" spans="1:6" ht="12.75">
      <c r="A45" s="36">
        <v>75020</v>
      </c>
      <c r="B45" s="37" t="s">
        <v>37</v>
      </c>
      <c r="C45" s="38">
        <f>SUM(C46:C56)</f>
        <v>458610</v>
      </c>
      <c r="D45" s="68">
        <f>SUM(D46:D56)</f>
        <v>23430</v>
      </c>
      <c r="E45" s="38">
        <f>SUM(E46:E56)</f>
        <v>23430</v>
      </c>
      <c r="F45" s="38">
        <f>SUM(F46:F56)</f>
        <v>458610</v>
      </c>
    </row>
    <row r="46" spans="1:6" ht="12.75">
      <c r="A46" s="23">
        <v>4260</v>
      </c>
      <c r="B46" s="50" t="s">
        <v>69</v>
      </c>
      <c r="C46" s="42">
        <v>74000</v>
      </c>
      <c r="D46" s="51"/>
      <c r="E46" s="42">
        <v>10000</v>
      </c>
      <c r="F46" s="52">
        <f aca="true" t="shared" si="3" ref="F46:F56">SUM(C46-D46+E46)</f>
        <v>84000</v>
      </c>
    </row>
    <row r="47" spans="1:6" ht="12.75">
      <c r="A47" s="23">
        <v>4280</v>
      </c>
      <c r="B47" s="54" t="s">
        <v>61</v>
      </c>
      <c r="C47" s="42">
        <v>2000</v>
      </c>
      <c r="D47" s="51"/>
      <c r="E47" s="42">
        <v>981</v>
      </c>
      <c r="F47" s="52">
        <f t="shared" si="3"/>
        <v>2981</v>
      </c>
    </row>
    <row r="48" spans="1:6" ht="12.75">
      <c r="A48" s="19">
        <v>4300</v>
      </c>
      <c r="B48" s="33" t="s">
        <v>28</v>
      </c>
      <c r="C48" s="56">
        <v>266860</v>
      </c>
      <c r="D48" s="67"/>
      <c r="E48" s="56">
        <v>11449</v>
      </c>
      <c r="F48" s="20">
        <f t="shared" si="3"/>
        <v>278309</v>
      </c>
    </row>
    <row r="49" spans="1:6" ht="12.75">
      <c r="A49" s="60">
        <v>4360</v>
      </c>
      <c r="B49" s="24" t="s">
        <v>62</v>
      </c>
      <c r="C49" s="63">
        <v>8000</v>
      </c>
      <c r="D49" s="62">
        <v>1000</v>
      </c>
      <c r="E49" s="63"/>
      <c r="F49" s="61">
        <f t="shared" si="3"/>
        <v>7000</v>
      </c>
    </row>
    <row r="50" spans="1:6" ht="12.75">
      <c r="A50" s="23"/>
      <c r="B50" s="50" t="s">
        <v>64</v>
      </c>
      <c r="C50" s="42"/>
      <c r="D50" s="51"/>
      <c r="E50" s="42"/>
      <c r="F50" s="52"/>
    </row>
    <row r="51" spans="1:6" ht="12.75">
      <c r="A51" s="60">
        <v>4370</v>
      </c>
      <c r="B51" s="24" t="s">
        <v>62</v>
      </c>
      <c r="C51" s="63">
        <v>19700</v>
      </c>
      <c r="D51" s="62">
        <v>2000</v>
      </c>
      <c r="E51" s="63"/>
      <c r="F51" s="61">
        <f t="shared" si="3"/>
        <v>17700</v>
      </c>
    </row>
    <row r="52" spans="1:6" ht="12.75">
      <c r="A52" s="23"/>
      <c r="B52" s="54" t="s">
        <v>63</v>
      </c>
      <c r="C52" s="42"/>
      <c r="D52" s="51"/>
      <c r="E52" s="42"/>
      <c r="F52" s="52"/>
    </row>
    <row r="53" spans="1:6" ht="12.75">
      <c r="A53" s="23">
        <v>4410</v>
      </c>
      <c r="B53" s="33" t="s">
        <v>65</v>
      </c>
      <c r="C53" s="42">
        <v>20000</v>
      </c>
      <c r="D53" s="51">
        <v>5000</v>
      </c>
      <c r="E53" s="42"/>
      <c r="F53" s="52">
        <f t="shared" si="3"/>
        <v>15000</v>
      </c>
    </row>
    <row r="54" spans="1:6" ht="12.75">
      <c r="A54" s="23">
        <v>4420</v>
      </c>
      <c r="B54" s="50" t="s">
        <v>70</v>
      </c>
      <c r="C54" s="42">
        <v>1000</v>
      </c>
      <c r="D54" s="51">
        <v>1000</v>
      </c>
      <c r="E54" s="42"/>
      <c r="F54" s="52">
        <f t="shared" si="3"/>
        <v>0</v>
      </c>
    </row>
    <row r="55" spans="1:6" ht="12.75">
      <c r="A55" s="23">
        <v>4430</v>
      </c>
      <c r="B55" s="54" t="s">
        <v>34</v>
      </c>
      <c r="C55" s="52">
        <v>32050</v>
      </c>
      <c r="D55" s="53">
        <v>14430</v>
      </c>
      <c r="E55" s="52"/>
      <c r="F55" s="52">
        <f t="shared" si="3"/>
        <v>17620</v>
      </c>
    </row>
    <row r="56" spans="1:6" ht="12.75">
      <c r="A56" s="19">
        <v>4750</v>
      </c>
      <c r="B56" s="73" t="s">
        <v>67</v>
      </c>
      <c r="C56" s="20">
        <v>35000</v>
      </c>
      <c r="D56" s="21"/>
      <c r="E56" s="20">
        <v>1000</v>
      </c>
      <c r="F56" s="52">
        <f t="shared" si="3"/>
        <v>36000</v>
      </c>
    </row>
    <row r="57" spans="1:6" ht="12.75">
      <c r="A57" s="39">
        <v>75075</v>
      </c>
      <c r="B57" s="64" t="s">
        <v>38</v>
      </c>
      <c r="C57" s="40">
        <f>SUM(C58:C61)</f>
        <v>91060</v>
      </c>
      <c r="D57" s="103">
        <f>SUM(D58:D61)</f>
        <v>2026</v>
      </c>
      <c r="E57" s="40">
        <f>SUM(E58:E61)</f>
        <v>2026</v>
      </c>
      <c r="F57" s="40">
        <f>SUM(F58:F61)</f>
        <v>91060</v>
      </c>
    </row>
    <row r="58" spans="1:6" ht="12.75">
      <c r="A58" s="19">
        <v>4300</v>
      </c>
      <c r="B58" s="33" t="s">
        <v>28</v>
      </c>
      <c r="C58" s="20">
        <v>88400</v>
      </c>
      <c r="D58" s="21"/>
      <c r="E58" s="20">
        <v>2026</v>
      </c>
      <c r="F58" s="20">
        <f>SUM(C58-D58+E58)</f>
        <v>90426</v>
      </c>
    </row>
    <row r="59" spans="1:6" ht="12.75">
      <c r="A59" s="60">
        <v>4740</v>
      </c>
      <c r="B59" s="24" t="s">
        <v>71</v>
      </c>
      <c r="C59" s="61">
        <v>160</v>
      </c>
      <c r="D59" s="66">
        <v>160</v>
      </c>
      <c r="E59" s="61"/>
      <c r="F59" s="61">
        <f>SUM(C59-D59+E59)</f>
        <v>0</v>
      </c>
    </row>
    <row r="60" spans="1:6" ht="12.75">
      <c r="A60" s="23"/>
      <c r="B60" s="54" t="s">
        <v>72</v>
      </c>
      <c r="C60" s="52"/>
      <c r="D60" s="53"/>
      <c r="E60" s="52"/>
      <c r="F60" s="52"/>
    </row>
    <row r="61" spans="1:6" ht="13.5" thickBot="1">
      <c r="A61" s="101">
        <v>4750</v>
      </c>
      <c r="B61" s="33" t="s">
        <v>67</v>
      </c>
      <c r="C61" s="102">
        <v>2500</v>
      </c>
      <c r="D61" s="53">
        <v>1866</v>
      </c>
      <c r="E61" s="102"/>
      <c r="F61" s="75">
        <f>SUM(C61-D61+E61)</f>
        <v>634</v>
      </c>
    </row>
    <row r="62" spans="1:6" ht="13.5" thickBot="1">
      <c r="A62" s="43">
        <v>754</v>
      </c>
      <c r="B62" s="44" t="s">
        <v>73</v>
      </c>
      <c r="C62" s="35">
        <f>SUM(C63)</f>
        <v>2986205.98</v>
      </c>
      <c r="D62" s="35">
        <f>SUM(D63)</f>
        <v>34809.520000000004</v>
      </c>
      <c r="E62" s="35">
        <f>SUM(E63)</f>
        <v>34809.520000000004</v>
      </c>
      <c r="F62" s="35">
        <f>SUM(F63)</f>
        <v>2986205.98</v>
      </c>
    </row>
    <row r="63" spans="1:6" ht="12.75">
      <c r="A63" s="36">
        <v>75411</v>
      </c>
      <c r="B63" s="106" t="s">
        <v>74</v>
      </c>
      <c r="C63" s="65">
        <f>SUM(C64:C90)</f>
        <v>2986205.98</v>
      </c>
      <c r="D63" s="109">
        <f>SUM(D64:D90)</f>
        <v>34809.520000000004</v>
      </c>
      <c r="E63" s="65">
        <f>SUM(E64:E90)</f>
        <v>34809.520000000004</v>
      </c>
      <c r="F63" s="65">
        <f>SUM(C63-D63+E63)</f>
        <v>2986205.98</v>
      </c>
    </row>
    <row r="64" spans="1:6" ht="12.75">
      <c r="A64" s="60">
        <v>3070</v>
      </c>
      <c r="B64" s="105" t="s">
        <v>75</v>
      </c>
      <c r="C64" s="61">
        <v>158691.37</v>
      </c>
      <c r="D64" s="66">
        <v>15758.85</v>
      </c>
      <c r="E64" s="61"/>
      <c r="F64" s="61">
        <f aca="true" t="shared" si="4" ref="F64:F90">SUM(C64-D64+E64)</f>
        <v>142932.52</v>
      </c>
    </row>
    <row r="65" spans="1:6" ht="12.75">
      <c r="A65" s="23"/>
      <c r="B65" s="98" t="s">
        <v>76</v>
      </c>
      <c r="C65" s="52"/>
      <c r="D65" s="53"/>
      <c r="E65" s="52"/>
      <c r="F65" s="52"/>
    </row>
    <row r="66" spans="1:6" ht="12.75">
      <c r="A66" s="19">
        <v>4010</v>
      </c>
      <c r="B66" s="54" t="s">
        <v>27</v>
      </c>
      <c r="C66" s="20">
        <v>43203.25</v>
      </c>
      <c r="D66" s="21">
        <v>3981.55</v>
      </c>
      <c r="E66" s="20"/>
      <c r="F66" s="20">
        <f t="shared" si="4"/>
        <v>39221.7</v>
      </c>
    </row>
    <row r="67" spans="1:6" ht="12.75">
      <c r="A67" s="19">
        <v>4050</v>
      </c>
      <c r="B67" s="107" t="s">
        <v>77</v>
      </c>
      <c r="C67" s="20">
        <v>1946000</v>
      </c>
      <c r="D67" s="21">
        <v>0.82</v>
      </c>
      <c r="E67" s="20"/>
      <c r="F67" s="20">
        <f t="shared" si="4"/>
        <v>1945999.18</v>
      </c>
    </row>
    <row r="68" spans="1:6" ht="12.75">
      <c r="A68" s="60">
        <v>4060</v>
      </c>
      <c r="B68" s="105" t="s">
        <v>78</v>
      </c>
      <c r="C68" s="61">
        <v>194000</v>
      </c>
      <c r="D68" s="66"/>
      <c r="E68" s="61">
        <v>2698.37</v>
      </c>
      <c r="F68" s="61">
        <f t="shared" si="4"/>
        <v>196698.37</v>
      </c>
    </row>
    <row r="69" spans="1:6" ht="12.75">
      <c r="A69" s="23"/>
      <c r="B69" s="98" t="s">
        <v>79</v>
      </c>
      <c r="C69" s="52"/>
      <c r="D69" s="53"/>
      <c r="E69" s="52"/>
      <c r="F69" s="52"/>
    </row>
    <row r="70" spans="1:6" ht="12.75">
      <c r="A70" s="60">
        <v>4070</v>
      </c>
      <c r="B70" s="105" t="s">
        <v>80</v>
      </c>
      <c r="C70" s="61">
        <v>148500</v>
      </c>
      <c r="D70" s="66">
        <v>64.65</v>
      </c>
      <c r="E70" s="61"/>
      <c r="F70" s="61">
        <f t="shared" si="4"/>
        <v>148435.35</v>
      </c>
    </row>
    <row r="71" spans="1:6" ht="12.75">
      <c r="A71" s="23"/>
      <c r="B71" s="98" t="s">
        <v>81</v>
      </c>
      <c r="C71" s="52"/>
      <c r="D71" s="53"/>
      <c r="E71" s="52"/>
      <c r="F71" s="52"/>
    </row>
    <row r="72" spans="1:6" ht="12.75">
      <c r="A72" s="19">
        <v>4110</v>
      </c>
      <c r="B72" s="54" t="s">
        <v>29</v>
      </c>
      <c r="C72" s="20">
        <v>7500</v>
      </c>
      <c r="D72" s="21">
        <v>748.31</v>
      </c>
      <c r="E72" s="20"/>
      <c r="F72" s="20">
        <f t="shared" si="4"/>
        <v>6751.6900000000005</v>
      </c>
    </row>
    <row r="73" spans="1:6" ht="12.75">
      <c r="A73" s="19">
        <v>4120</v>
      </c>
      <c r="B73" s="54" t="s">
        <v>89</v>
      </c>
      <c r="C73" s="20">
        <v>1500</v>
      </c>
      <c r="D73" s="21">
        <v>639.73</v>
      </c>
      <c r="E73" s="20"/>
      <c r="F73" s="20">
        <f t="shared" si="4"/>
        <v>860.27</v>
      </c>
    </row>
    <row r="74" spans="1:6" ht="12.75">
      <c r="A74" s="19">
        <v>4170</v>
      </c>
      <c r="B74" s="33" t="s">
        <v>59</v>
      </c>
      <c r="C74" s="20">
        <v>3000</v>
      </c>
      <c r="D74" s="21"/>
      <c r="E74" s="20">
        <v>2700</v>
      </c>
      <c r="F74" s="20">
        <f t="shared" si="4"/>
        <v>5700</v>
      </c>
    </row>
    <row r="75" spans="1:6" ht="12.75">
      <c r="A75" s="19">
        <v>4210</v>
      </c>
      <c r="B75" s="54" t="s">
        <v>60</v>
      </c>
      <c r="C75" s="20">
        <v>171437.03</v>
      </c>
      <c r="D75" s="21"/>
      <c r="E75" s="20">
        <v>1306.75</v>
      </c>
      <c r="F75" s="20">
        <f t="shared" si="4"/>
        <v>172743.78</v>
      </c>
    </row>
    <row r="76" spans="1:6" ht="12.75">
      <c r="A76" s="19">
        <v>4220</v>
      </c>
      <c r="B76" s="107" t="s">
        <v>82</v>
      </c>
      <c r="C76" s="20">
        <v>1000</v>
      </c>
      <c r="D76" s="21">
        <v>486.49</v>
      </c>
      <c r="E76" s="20"/>
      <c r="F76" s="20">
        <f t="shared" si="4"/>
        <v>513.51</v>
      </c>
    </row>
    <row r="77" spans="1:6" ht="12.75">
      <c r="A77" s="19">
        <v>4250</v>
      </c>
      <c r="B77" s="107" t="s">
        <v>83</v>
      </c>
      <c r="C77" s="20">
        <v>41000</v>
      </c>
      <c r="D77" s="21"/>
      <c r="E77" s="20">
        <v>19000</v>
      </c>
      <c r="F77" s="20">
        <f t="shared" si="4"/>
        <v>60000</v>
      </c>
    </row>
    <row r="78" spans="1:6" ht="12.75">
      <c r="A78" s="19">
        <v>4260</v>
      </c>
      <c r="B78" s="107" t="s">
        <v>69</v>
      </c>
      <c r="C78" s="20">
        <v>65000</v>
      </c>
      <c r="D78" s="21">
        <v>2960</v>
      </c>
      <c r="E78" s="20"/>
      <c r="F78" s="20">
        <f t="shared" si="4"/>
        <v>62040</v>
      </c>
    </row>
    <row r="79" spans="1:6" ht="12.75">
      <c r="A79" s="19">
        <v>4270</v>
      </c>
      <c r="B79" s="54" t="s">
        <v>33</v>
      </c>
      <c r="C79" s="20">
        <v>91888</v>
      </c>
      <c r="D79" s="21"/>
      <c r="E79" s="20">
        <v>5500</v>
      </c>
      <c r="F79" s="20">
        <f t="shared" si="4"/>
        <v>97388</v>
      </c>
    </row>
    <row r="80" spans="1:6" ht="12.75">
      <c r="A80" s="19">
        <v>4280</v>
      </c>
      <c r="B80" s="54" t="s">
        <v>61</v>
      </c>
      <c r="C80" s="20">
        <v>18000</v>
      </c>
      <c r="D80" s="21"/>
      <c r="E80" s="20">
        <v>1304.4</v>
      </c>
      <c r="F80" s="20">
        <f t="shared" si="4"/>
        <v>19304.4</v>
      </c>
    </row>
    <row r="81" spans="1:6" ht="12.75">
      <c r="A81" s="19">
        <v>4300</v>
      </c>
      <c r="B81" s="33" t="s">
        <v>28</v>
      </c>
      <c r="C81" s="20">
        <v>49000</v>
      </c>
      <c r="D81" s="21"/>
      <c r="E81" s="20">
        <v>2300</v>
      </c>
      <c r="F81" s="20">
        <f t="shared" si="4"/>
        <v>51300</v>
      </c>
    </row>
    <row r="82" spans="1:6" ht="12.75">
      <c r="A82" s="19">
        <v>4350</v>
      </c>
      <c r="B82" s="107" t="s">
        <v>84</v>
      </c>
      <c r="C82" s="20">
        <v>5900</v>
      </c>
      <c r="D82" s="21">
        <v>3484.64</v>
      </c>
      <c r="E82" s="20"/>
      <c r="F82" s="20">
        <f t="shared" si="4"/>
        <v>2415.36</v>
      </c>
    </row>
    <row r="83" spans="1:6" ht="12.75">
      <c r="A83" s="60">
        <v>4360</v>
      </c>
      <c r="B83" s="24" t="s">
        <v>62</v>
      </c>
      <c r="C83" s="61">
        <v>9000</v>
      </c>
      <c r="D83" s="66">
        <v>585.81</v>
      </c>
      <c r="E83" s="61"/>
      <c r="F83" s="61">
        <f t="shared" si="4"/>
        <v>8414.19</v>
      </c>
    </row>
    <row r="84" spans="1:6" ht="12.75">
      <c r="A84" s="23"/>
      <c r="B84" s="98" t="s">
        <v>64</v>
      </c>
      <c r="C84" s="52"/>
      <c r="D84" s="53"/>
      <c r="E84" s="52"/>
      <c r="F84" s="52"/>
    </row>
    <row r="85" spans="1:6" ht="12.75">
      <c r="A85" s="60">
        <v>4370</v>
      </c>
      <c r="B85" s="24" t="s">
        <v>62</v>
      </c>
      <c r="C85" s="61">
        <v>7500</v>
      </c>
      <c r="D85" s="66">
        <v>2782.77</v>
      </c>
      <c r="E85" s="61"/>
      <c r="F85" s="61">
        <f t="shared" si="4"/>
        <v>4717.23</v>
      </c>
    </row>
    <row r="86" spans="1:6" ht="12.75">
      <c r="A86" s="23"/>
      <c r="B86" s="54" t="s">
        <v>63</v>
      </c>
      <c r="C86" s="52"/>
      <c r="D86" s="53"/>
      <c r="E86" s="52"/>
      <c r="F86" s="52"/>
    </row>
    <row r="87" spans="1:6" ht="12.75">
      <c r="A87" s="19">
        <v>4410</v>
      </c>
      <c r="B87" s="33" t="s">
        <v>65</v>
      </c>
      <c r="C87" s="20">
        <v>7000</v>
      </c>
      <c r="D87" s="21">
        <v>539.5</v>
      </c>
      <c r="E87" s="20"/>
      <c r="F87" s="20">
        <f t="shared" si="4"/>
        <v>6460.5</v>
      </c>
    </row>
    <row r="88" spans="1:6" ht="12.75">
      <c r="A88" s="19">
        <v>4440</v>
      </c>
      <c r="B88" s="73" t="s">
        <v>66</v>
      </c>
      <c r="C88" s="20">
        <v>2000</v>
      </c>
      <c r="D88" s="21">
        <v>289.93</v>
      </c>
      <c r="E88" s="20"/>
      <c r="F88" s="20">
        <f t="shared" si="4"/>
        <v>1710.07</v>
      </c>
    </row>
    <row r="89" spans="1:6" ht="12.75">
      <c r="A89" s="19">
        <v>4480</v>
      </c>
      <c r="B89" s="107" t="s">
        <v>85</v>
      </c>
      <c r="C89" s="20">
        <v>14758.27</v>
      </c>
      <c r="D89" s="21">
        <v>2480.47</v>
      </c>
      <c r="E89" s="20"/>
      <c r="F89" s="20">
        <f t="shared" si="4"/>
        <v>12277.800000000001</v>
      </c>
    </row>
    <row r="90" spans="1:6" ht="13.5" thickBot="1">
      <c r="A90" s="72">
        <v>4520</v>
      </c>
      <c r="B90" s="108" t="s">
        <v>91</v>
      </c>
      <c r="C90" s="75">
        <v>328.06</v>
      </c>
      <c r="D90" s="110">
        <v>6</v>
      </c>
      <c r="E90" s="75"/>
      <c r="F90" s="75">
        <f t="shared" si="4"/>
        <v>322.06</v>
      </c>
    </row>
    <row r="91" spans="1:6" ht="13.5" thickBot="1">
      <c r="A91" s="43">
        <v>801</v>
      </c>
      <c r="B91" s="44" t="s">
        <v>24</v>
      </c>
      <c r="C91" s="35">
        <f>SUM(C92,C101,C104,C120,C141,C164,C178,C182)</f>
        <v>8913647</v>
      </c>
      <c r="D91" s="113">
        <f>SUM(D92,D101,D104,D120,D141,D164,D178,D182)</f>
        <v>142499</v>
      </c>
      <c r="E91" s="35">
        <f>SUM(E92,E101,E104,E120,E141,E164,E178,E182)</f>
        <v>80199</v>
      </c>
      <c r="F91" s="112">
        <f>SUM(F92,F101,F104,F120,F141,F164,F178,F182)</f>
        <v>8851347</v>
      </c>
    </row>
    <row r="92" spans="1:6" ht="12.75">
      <c r="A92" s="36">
        <v>80102</v>
      </c>
      <c r="B92" s="45" t="s">
        <v>46</v>
      </c>
      <c r="C92" s="65">
        <f>SUM(C93:C100)</f>
        <v>59219</v>
      </c>
      <c r="D92" s="80">
        <f>SUM(D93:D100)</f>
        <v>3500</v>
      </c>
      <c r="E92" s="46">
        <f>SUM(E93:E100)</f>
        <v>3500</v>
      </c>
      <c r="F92" s="65">
        <f>SUM(F93:F100)</f>
        <v>59219</v>
      </c>
    </row>
    <row r="93" spans="1:6" ht="12.75">
      <c r="A93" s="23">
        <v>4170</v>
      </c>
      <c r="B93" s="33" t="s">
        <v>59</v>
      </c>
      <c r="C93" s="52">
        <v>5000</v>
      </c>
      <c r="D93" s="53">
        <v>1000</v>
      </c>
      <c r="E93" s="52"/>
      <c r="F93" s="52">
        <f>SUM(C93-D93+E93)</f>
        <v>4000</v>
      </c>
    </row>
    <row r="94" spans="1:6" ht="12.75">
      <c r="A94" s="19">
        <v>4210</v>
      </c>
      <c r="B94" s="33" t="s">
        <v>60</v>
      </c>
      <c r="C94" s="20">
        <v>36965</v>
      </c>
      <c r="D94" s="21"/>
      <c r="E94" s="20">
        <v>2300</v>
      </c>
      <c r="F94" s="20">
        <f aca="true" t="shared" si="5" ref="F94:F164">SUM(C94-D94+E94)</f>
        <v>39265</v>
      </c>
    </row>
    <row r="95" spans="1:6" ht="12.75">
      <c r="A95" s="60">
        <v>4370</v>
      </c>
      <c r="B95" s="24" t="s">
        <v>62</v>
      </c>
      <c r="C95" s="61">
        <v>4350</v>
      </c>
      <c r="D95" s="66">
        <v>1000</v>
      </c>
      <c r="E95" s="61"/>
      <c r="F95" s="61">
        <f t="shared" si="5"/>
        <v>3350</v>
      </c>
    </row>
    <row r="96" spans="1:6" ht="12.75">
      <c r="A96" s="23"/>
      <c r="B96" s="54" t="s">
        <v>63</v>
      </c>
      <c r="C96" s="52"/>
      <c r="D96" s="53"/>
      <c r="E96" s="52"/>
      <c r="F96" s="52"/>
    </row>
    <row r="97" spans="1:6" ht="12.75">
      <c r="A97" s="23">
        <v>4410</v>
      </c>
      <c r="B97" s="33" t="s">
        <v>65</v>
      </c>
      <c r="C97" s="20">
        <v>3000</v>
      </c>
      <c r="D97" s="21">
        <v>1000</v>
      </c>
      <c r="E97" s="20"/>
      <c r="F97" s="20">
        <f t="shared" si="5"/>
        <v>2000</v>
      </c>
    </row>
    <row r="98" spans="1:6" ht="12.75">
      <c r="A98" s="84">
        <v>4700</v>
      </c>
      <c r="B98" s="99" t="s">
        <v>41</v>
      </c>
      <c r="C98" s="86">
        <v>1650</v>
      </c>
      <c r="D98" s="85">
        <v>500</v>
      </c>
      <c r="E98" s="115"/>
      <c r="F98" s="86">
        <f t="shared" si="5"/>
        <v>1150</v>
      </c>
    </row>
    <row r="99" spans="1:6" ht="12.75">
      <c r="A99" s="79"/>
      <c r="B99" s="50" t="s">
        <v>42</v>
      </c>
      <c r="C99" s="81"/>
      <c r="D99" s="82"/>
      <c r="E99" s="81"/>
      <c r="F99" s="83"/>
    </row>
    <row r="100" spans="1:6" ht="12.75">
      <c r="A100" s="60">
        <v>4750</v>
      </c>
      <c r="B100" s="73" t="s">
        <v>67</v>
      </c>
      <c r="C100" s="63">
        <v>8254</v>
      </c>
      <c r="D100" s="62"/>
      <c r="E100" s="63">
        <v>1200</v>
      </c>
      <c r="F100" s="87">
        <f t="shared" si="5"/>
        <v>9454</v>
      </c>
    </row>
    <row r="101" spans="1:6" ht="12.75">
      <c r="A101" s="69">
        <v>80110</v>
      </c>
      <c r="B101" s="70" t="s">
        <v>40</v>
      </c>
      <c r="C101" s="55">
        <f>SUM(C102:C103)</f>
        <v>112678.58</v>
      </c>
      <c r="D101" s="114">
        <f>SUM(D102:D103)</f>
        <v>4700</v>
      </c>
      <c r="E101" s="55">
        <f>SUM(E102:E103)</f>
        <v>0</v>
      </c>
      <c r="F101" s="89">
        <f t="shared" si="5"/>
        <v>107978.58</v>
      </c>
    </row>
    <row r="102" spans="1:6" ht="12.75">
      <c r="A102" s="19">
        <v>4110</v>
      </c>
      <c r="B102" s="54" t="s">
        <v>29</v>
      </c>
      <c r="C102" s="56">
        <v>97055.28</v>
      </c>
      <c r="D102" s="67">
        <v>3200</v>
      </c>
      <c r="E102" s="56"/>
      <c r="F102" s="87">
        <f t="shared" si="5"/>
        <v>93855.28</v>
      </c>
    </row>
    <row r="103" spans="1:6" ht="12.75">
      <c r="A103" s="23">
        <v>4120</v>
      </c>
      <c r="B103" s="54" t="s">
        <v>89</v>
      </c>
      <c r="C103" s="42">
        <v>15623.3</v>
      </c>
      <c r="D103" s="51">
        <v>1500</v>
      </c>
      <c r="E103" s="42"/>
      <c r="F103" s="87">
        <f t="shared" si="5"/>
        <v>14123.3</v>
      </c>
    </row>
    <row r="104" spans="1:6" ht="12.75">
      <c r="A104" s="39">
        <v>80120</v>
      </c>
      <c r="B104" s="45" t="s">
        <v>39</v>
      </c>
      <c r="C104" s="46">
        <f>SUM(C105:C119)</f>
        <v>3420960.78</v>
      </c>
      <c r="D104" s="80">
        <f>SUM(D105:D119)</f>
        <v>21342</v>
      </c>
      <c r="E104" s="46">
        <f>SUM(E105:E119)</f>
        <v>9011</v>
      </c>
      <c r="F104" s="46">
        <f>SUM(F105:F119)</f>
        <v>3408629.78</v>
      </c>
    </row>
    <row r="105" spans="1:6" ht="12.75">
      <c r="A105" s="23">
        <v>3020</v>
      </c>
      <c r="B105" s="50" t="s">
        <v>56</v>
      </c>
      <c r="C105" s="52">
        <v>21737</v>
      </c>
      <c r="D105" s="53">
        <v>701</v>
      </c>
      <c r="E105" s="52"/>
      <c r="F105" s="87">
        <f t="shared" si="5"/>
        <v>21036</v>
      </c>
    </row>
    <row r="106" spans="1:6" ht="12.75">
      <c r="A106" s="23">
        <v>4010</v>
      </c>
      <c r="B106" s="54" t="s">
        <v>27</v>
      </c>
      <c r="C106" s="52">
        <v>2568487</v>
      </c>
      <c r="D106" s="53">
        <v>8348</v>
      </c>
      <c r="E106" s="52"/>
      <c r="F106" s="87">
        <f t="shared" si="5"/>
        <v>2560139</v>
      </c>
    </row>
    <row r="107" spans="1:6" ht="12.75">
      <c r="A107" s="23">
        <v>4110</v>
      </c>
      <c r="B107" s="54" t="s">
        <v>29</v>
      </c>
      <c r="C107" s="52">
        <v>417027</v>
      </c>
      <c r="D107" s="53">
        <v>5000</v>
      </c>
      <c r="E107" s="52"/>
      <c r="F107" s="87">
        <f t="shared" si="5"/>
        <v>412027</v>
      </c>
    </row>
    <row r="108" spans="1:6" ht="12.75">
      <c r="A108" s="23">
        <v>4120</v>
      </c>
      <c r="B108" s="54" t="s">
        <v>89</v>
      </c>
      <c r="C108" s="52">
        <v>66778</v>
      </c>
      <c r="D108" s="53">
        <v>700</v>
      </c>
      <c r="E108" s="52"/>
      <c r="F108" s="87">
        <f t="shared" si="5"/>
        <v>66078</v>
      </c>
    </row>
    <row r="109" spans="1:6" ht="12.75">
      <c r="A109" s="23">
        <v>4210</v>
      </c>
      <c r="B109" s="54" t="s">
        <v>60</v>
      </c>
      <c r="C109" s="52">
        <v>44342</v>
      </c>
      <c r="D109" s="53"/>
      <c r="E109" s="52">
        <v>4878</v>
      </c>
      <c r="F109" s="87">
        <f t="shared" si="5"/>
        <v>49220</v>
      </c>
    </row>
    <row r="110" spans="1:6" ht="12.75">
      <c r="A110" s="23">
        <v>4240</v>
      </c>
      <c r="B110" s="54" t="s">
        <v>86</v>
      </c>
      <c r="C110" s="52">
        <v>2715</v>
      </c>
      <c r="D110" s="53"/>
      <c r="E110" s="52">
        <v>125</v>
      </c>
      <c r="F110" s="87">
        <f t="shared" si="5"/>
        <v>2840</v>
      </c>
    </row>
    <row r="111" spans="1:6" ht="12.75">
      <c r="A111" s="23">
        <v>4260</v>
      </c>
      <c r="B111" s="54" t="s">
        <v>69</v>
      </c>
      <c r="C111" s="52">
        <v>112610</v>
      </c>
      <c r="D111" s="53">
        <v>6343</v>
      </c>
      <c r="E111" s="52"/>
      <c r="F111" s="87">
        <f t="shared" si="5"/>
        <v>106267</v>
      </c>
    </row>
    <row r="112" spans="1:6" ht="12.75">
      <c r="A112" s="23">
        <v>4270</v>
      </c>
      <c r="B112" s="54" t="s">
        <v>33</v>
      </c>
      <c r="C112" s="52">
        <v>163054</v>
      </c>
      <c r="D112" s="53"/>
      <c r="E112" s="52">
        <v>1002</v>
      </c>
      <c r="F112" s="87">
        <f t="shared" si="5"/>
        <v>164056</v>
      </c>
    </row>
    <row r="113" spans="1:6" ht="12.75">
      <c r="A113" s="19">
        <v>4350</v>
      </c>
      <c r="B113" s="33" t="s">
        <v>84</v>
      </c>
      <c r="C113" s="20">
        <v>3520.78</v>
      </c>
      <c r="D113" s="21"/>
      <c r="E113" s="20">
        <v>298</v>
      </c>
      <c r="F113" s="87">
        <f t="shared" si="5"/>
        <v>3818.78</v>
      </c>
    </row>
    <row r="114" spans="1:6" ht="12.75">
      <c r="A114" s="60">
        <v>4370</v>
      </c>
      <c r="B114" s="24" t="s">
        <v>62</v>
      </c>
      <c r="C114" s="61">
        <v>4200</v>
      </c>
      <c r="D114" s="66">
        <v>250</v>
      </c>
      <c r="E114" s="61"/>
      <c r="F114" s="86">
        <f t="shared" si="5"/>
        <v>3950</v>
      </c>
    </row>
    <row r="115" spans="1:6" ht="12.75">
      <c r="A115" s="23"/>
      <c r="B115" s="54" t="s">
        <v>63</v>
      </c>
      <c r="C115" s="52"/>
      <c r="D115" s="53"/>
      <c r="E115" s="52"/>
      <c r="F115" s="88"/>
    </row>
    <row r="116" spans="1:6" ht="12.75">
      <c r="A116" s="19">
        <v>4410</v>
      </c>
      <c r="B116" s="33" t="s">
        <v>65</v>
      </c>
      <c r="C116" s="20">
        <v>13220</v>
      </c>
      <c r="D116" s="21"/>
      <c r="E116" s="20">
        <v>1366</v>
      </c>
      <c r="F116" s="87">
        <f t="shared" si="5"/>
        <v>14586</v>
      </c>
    </row>
    <row r="117" spans="1:6" ht="12.75">
      <c r="A117" s="60">
        <v>4740</v>
      </c>
      <c r="B117" s="24" t="s">
        <v>71</v>
      </c>
      <c r="C117" s="61">
        <v>620</v>
      </c>
      <c r="D117" s="66"/>
      <c r="E117" s="61">
        <v>311</v>
      </c>
      <c r="F117" s="86">
        <f t="shared" si="5"/>
        <v>931</v>
      </c>
    </row>
    <row r="118" spans="1:6" ht="12.75">
      <c r="A118" s="23"/>
      <c r="B118" s="54" t="s">
        <v>72</v>
      </c>
      <c r="C118" s="52"/>
      <c r="D118" s="53"/>
      <c r="E118" s="52"/>
      <c r="F118" s="88"/>
    </row>
    <row r="119" spans="1:6" ht="12.75">
      <c r="A119" s="23">
        <v>4750</v>
      </c>
      <c r="B119" s="33" t="s">
        <v>67</v>
      </c>
      <c r="C119" s="20">
        <v>2650</v>
      </c>
      <c r="D119" s="21"/>
      <c r="E119" s="20">
        <v>1031</v>
      </c>
      <c r="F119" s="87">
        <f t="shared" si="5"/>
        <v>3681</v>
      </c>
    </row>
    <row r="120" spans="1:6" ht="12.75">
      <c r="A120" s="39">
        <v>80130</v>
      </c>
      <c r="B120" s="45" t="s">
        <v>47</v>
      </c>
      <c r="C120" s="55">
        <f>SUM(C121:C140)</f>
        <v>3572472.42</v>
      </c>
      <c r="D120" s="114">
        <f>SUM(D121:D140)</f>
        <v>22468</v>
      </c>
      <c r="E120" s="55">
        <f>SUM(E121:E140)</f>
        <v>36116</v>
      </c>
      <c r="F120" s="90">
        <f t="shared" si="5"/>
        <v>3586120.42</v>
      </c>
    </row>
    <row r="121" spans="1:6" ht="12.75">
      <c r="A121" s="23">
        <v>3020</v>
      </c>
      <c r="B121" s="50" t="s">
        <v>56</v>
      </c>
      <c r="C121" s="20">
        <v>59979</v>
      </c>
      <c r="D121" s="21">
        <v>4700</v>
      </c>
      <c r="E121" s="20"/>
      <c r="F121" s="87">
        <f t="shared" si="5"/>
        <v>55279</v>
      </c>
    </row>
    <row r="122" spans="1:6" ht="12.75">
      <c r="A122" s="23">
        <v>4010</v>
      </c>
      <c r="B122" s="54" t="s">
        <v>27</v>
      </c>
      <c r="C122" s="20">
        <v>2634357</v>
      </c>
      <c r="D122" s="21">
        <v>9824</v>
      </c>
      <c r="E122" s="20"/>
      <c r="F122" s="87">
        <f t="shared" si="5"/>
        <v>2624533</v>
      </c>
    </row>
    <row r="123" spans="1:6" ht="12.75">
      <c r="A123" s="23">
        <v>4110</v>
      </c>
      <c r="B123" s="54" t="s">
        <v>29</v>
      </c>
      <c r="C123" s="20">
        <v>432520</v>
      </c>
      <c r="D123" s="21">
        <v>2600</v>
      </c>
      <c r="E123" s="20"/>
      <c r="F123" s="87">
        <f t="shared" si="5"/>
        <v>429920</v>
      </c>
    </row>
    <row r="124" spans="1:6" ht="12.75">
      <c r="A124" s="23">
        <v>4120</v>
      </c>
      <c r="B124" s="54" t="s">
        <v>89</v>
      </c>
      <c r="C124" s="20">
        <v>68905</v>
      </c>
      <c r="D124" s="21">
        <v>2000</v>
      </c>
      <c r="E124" s="20"/>
      <c r="F124" s="87">
        <f t="shared" si="5"/>
        <v>66905</v>
      </c>
    </row>
    <row r="125" spans="1:6" ht="12.75">
      <c r="A125" s="23">
        <v>4140</v>
      </c>
      <c r="B125" s="33" t="s">
        <v>58</v>
      </c>
      <c r="C125" s="20">
        <v>3400</v>
      </c>
      <c r="D125" s="21">
        <v>1054</v>
      </c>
      <c r="E125" s="20"/>
      <c r="F125" s="87">
        <f t="shared" si="5"/>
        <v>2346</v>
      </c>
    </row>
    <row r="126" spans="1:6" ht="12.75">
      <c r="A126" s="23">
        <v>4210</v>
      </c>
      <c r="B126" s="54" t="s">
        <v>60</v>
      </c>
      <c r="C126" s="20">
        <v>84363</v>
      </c>
      <c r="D126" s="21"/>
      <c r="E126" s="20">
        <v>20093</v>
      </c>
      <c r="F126" s="87">
        <f t="shared" si="5"/>
        <v>104456</v>
      </c>
    </row>
    <row r="127" spans="1:6" ht="12.75">
      <c r="A127" s="23">
        <v>4260</v>
      </c>
      <c r="B127" s="54" t="s">
        <v>69</v>
      </c>
      <c r="C127" s="20">
        <v>94407.42</v>
      </c>
      <c r="D127" s="21"/>
      <c r="E127" s="20">
        <v>2723</v>
      </c>
      <c r="F127" s="87">
        <f t="shared" si="5"/>
        <v>97130.42</v>
      </c>
    </row>
    <row r="128" spans="1:6" ht="12.75">
      <c r="A128" s="23">
        <v>4270</v>
      </c>
      <c r="B128" s="54" t="s">
        <v>33</v>
      </c>
      <c r="C128" s="20">
        <v>46831</v>
      </c>
      <c r="D128" s="21">
        <v>990</v>
      </c>
      <c r="E128" s="20">
        <v>2500</v>
      </c>
      <c r="F128" s="87">
        <f t="shared" si="5"/>
        <v>48341</v>
      </c>
    </row>
    <row r="129" spans="1:6" ht="12.75">
      <c r="A129" s="19">
        <v>4300</v>
      </c>
      <c r="B129" s="33" t="s">
        <v>28</v>
      </c>
      <c r="C129" s="20">
        <v>73296</v>
      </c>
      <c r="D129" s="21"/>
      <c r="E129" s="20">
        <v>2800</v>
      </c>
      <c r="F129" s="87">
        <f t="shared" si="5"/>
        <v>76096</v>
      </c>
    </row>
    <row r="130" spans="1:6" ht="12.75">
      <c r="A130" s="60">
        <v>4360</v>
      </c>
      <c r="B130" s="24" t="s">
        <v>62</v>
      </c>
      <c r="C130" s="61">
        <v>3223</v>
      </c>
      <c r="D130" s="66"/>
      <c r="E130" s="61">
        <v>350</v>
      </c>
      <c r="F130" s="86">
        <f t="shared" si="5"/>
        <v>3573</v>
      </c>
    </row>
    <row r="131" spans="1:6" ht="12.75">
      <c r="A131" s="23"/>
      <c r="B131" s="54" t="s">
        <v>64</v>
      </c>
      <c r="C131" s="52"/>
      <c r="D131" s="53"/>
      <c r="E131" s="52"/>
      <c r="F131" s="88"/>
    </row>
    <row r="132" spans="1:6" ht="12.75">
      <c r="A132" s="60">
        <v>4370</v>
      </c>
      <c r="B132" s="24" t="s">
        <v>62</v>
      </c>
      <c r="C132" s="61">
        <v>11808</v>
      </c>
      <c r="D132" s="66">
        <v>600</v>
      </c>
      <c r="E132" s="61"/>
      <c r="F132" s="86">
        <f t="shared" si="5"/>
        <v>11208</v>
      </c>
    </row>
    <row r="133" spans="1:6" ht="12.75">
      <c r="A133" s="23"/>
      <c r="B133" s="54" t="s">
        <v>63</v>
      </c>
      <c r="C133" s="52"/>
      <c r="D133" s="53"/>
      <c r="E133" s="52"/>
      <c r="F133" s="88"/>
    </row>
    <row r="134" spans="1:6" ht="12.75">
      <c r="A134" s="23">
        <v>4410</v>
      </c>
      <c r="B134" s="33" t="s">
        <v>65</v>
      </c>
      <c r="C134" s="20">
        <v>5939</v>
      </c>
      <c r="D134" s="21"/>
      <c r="E134" s="20">
        <v>250</v>
      </c>
      <c r="F134" s="87">
        <f t="shared" si="5"/>
        <v>6189</v>
      </c>
    </row>
    <row r="135" spans="1:6" ht="12.75">
      <c r="A135" s="19">
        <v>4520</v>
      </c>
      <c r="B135" s="33" t="s">
        <v>91</v>
      </c>
      <c r="C135" s="20">
        <v>38244</v>
      </c>
      <c r="D135" s="21"/>
      <c r="E135" s="20">
        <v>5500</v>
      </c>
      <c r="F135" s="87">
        <f t="shared" si="5"/>
        <v>43744</v>
      </c>
    </row>
    <row r="136" spans="1:6" ht="12.75">
      <c r="A136" s="60">
        <v>4700</v>
      </c>
      <c r="B136" s="99" t="s">
        <v>41</v>
      </c>
      <c r="C136" s="61">
        <v>5500</v>
      </c>
      <c r="D136" s="66">
        <v>700</v>
      </c>
      <c r="E136" s="61"/>
      <c r="F136" s="86">
        <f t="shared" si="5"/>
        <v>4800</v>
      </c>
    </row>
    <row r="137" spans="1:6" ht="12.75">
      <c r="A137" s="23"/>
      <c r="B137" s="50" t="s">
        <v>42</v>
      </c>
      <c r="C137" s="52"/>
      <c r="D137" s="53"/>
      <c r="E137" s="52"/>
      <c r="F137" s="88"/>
    </row>
    <row r="138" spans="1:6" ht="12.75">
      <c r="A138" s="60">
        <v>4740</v>
      </c>
      <c r="B138" s="24" t="s">
        <v>71</v>
      </c>
      <c r="C138" s="61">
        <v>1200</v>
      </c>
      <c r="D138" s="66"/>
      <c r="E138" s="61">
        <v>400</v>
      </c>
      <c r="F138" s="86">
        <f t="shared" si="5"/>
        <v>1600</v>
      </c>
    </row>
    <row r="139" spans="1:6" ht="12.75">
      <c r="A139" s="23"/>
      <c r="B139" s="54" t="s">
        <v>72</v>
      </c>
      <c r="C139" s="52"/>
      <c r="D139" s="53"/>
      <c r="E139" s="52"/>
      <c r="F139" s="88"/>
    </row>
    <row r="140" spans="1:6" ht="12.75">
      <c r="A140" s="19">
        <v>4750</v>
      </c>
      <c r="B140" s="33" t="s">
        <v>67</v>
      </c>
      <c r="C140" s="20">
        <v>8500</v>
      </c>
      <c r="D140" s="21"/>
      <c r="E140" s="20">
        <v>1500</v>
      </c>
      <c r="F140" s="87">
        <f t="shared" si="5"/>
        <v>10000</v>
      </c>
    </row>
    <row r="141" spans="1:6" ht="12.75">
      <c r="A141" s="93">
        <v>80140</v>
      </c>
      <c r="B141" s="91" t="s">
        <v>49</v>
      </c>
      <c r="C141" s="97">
        <f>SUM(C143:C163)</f>
        <v>1276754</v>
      </c>
      <c r="D141" s="92">
        <f>SUM(D143:D163)</f>
        <v>76761</v>
      </c>
      <c r="E141" s="97">
        <f>SUM(E143:E163)</f>
        <v>16389</v>
      </c>
      <c r="F141" s="97">
        <f>SUM(F143:F163)</f>
        <v>1216382</v>
      </c>
    </row>
    <row r="142" spans="1:6" ht="12.75">
      <c r="A142" s="39"/>
      <c r="B142" s="45" t="s">
        <v>50</v>
      </c>
      <c r="C142" s="46"/>
      <c r="D142" s="80"/>
      <c r="E142" s="46"/>
      <c r="F142" s="89"/>
    </row>
    <row r="143" spans="1:6" ht="12.75">
      <c r="A143" s="19">
        <v>4010</v>
      </c>
      <c r="B143" s="54" t="s">
        <v>27</v>
      </c>
      <c r="C143" s="20">
        <v>753720</v>
      </c>
      <c r="D143" s="21">
        <v>50000</v>
      </c>
      <c r="E143" s="20"/>
      <c r="F143" s="20">
        <f aca="true" t="shared" si="6" ref="F143:F163">SUM(C143-D143+E143)</f>
        <v>703720</v>
      </c>
    </row>
    <row r="144" spans="1:6" ht="12.75">
      <c r="A144" s="23">
        <v>4040</v>
      </c>
      <c r="B144" s="50" t="s">
        <v>57</v>
      </c>
      <c r="C144" s="52">
        <v>52450</v>
      </c>
      <c r="D144" s="53">
        <v>2190</v>
      </c>
      <c r="E144" s="52"/>
      <c r="F144" s="20">
        <f t="shared" si="6"/>
        <v>50260</v>
      </c>
    </row>
    <row r="145" spans="1:6" ht="12.75">
      <c r="A145" s="23">
        <v>4110</v>
      </c>
      <c r="B145" s="54" t="s">
        <v>29</v>
      </c>
      <c r="C145" s="52">
        <v>125228</v>
      </c>
      <c r="D145" s="53">
        <v>11000</v>
      </c>
      <c r="E145" s="52"/>
      <c r="F145" s="20">
        <f t="shared" si="6"/>
        <v>114228</v>
      </c>
    </row>
    <row r="146" spans="1:6" ht="12.75">
      <c r="A146" s="23">
        <v>4120</v>
      </c>
      <c r="B146" s="54" t="s">
        <v>89</v>
      </c>
      <c r="C146" s="52">
        <v>19848</v>
      </c>
      <c r="D146" s="53">
        <v>1600</v>
      </c>
      <c r="E146" s="52"/>
      <c r="F146" s="20">
        <f t="shared" si="6"/>
        <v>18248</v>
      </c>
    </row>
    <row r="147" spans="1:6" ht="12.75">
      <c r="A147" s="23">
        <v>4210</v>
      </c>
      <c r="B147" s="54" t="s">
        <v>60</v>
      </c>
      <c r="C147" s="52">
        <v>108137</v>
      </c>
      <c r="D147" s="53"/>
      <c r="E147" s="52">
        <v>11244</v>
      </c>
      <c r="F147" s="20">
        <f t="shared" si="6"/>
        <v>119381</v>
      </c>
    </row>
    <row r="148" spans="1:6" ht="12.75">
      <c r="A148" s="23">
        <v>4240</v>
      </c>
      <c r="B148" s="54" t="s">
        <v>86</v>
      </c>
      <c r="C148" s="52">
        <v>2600</v>
      </c>
      <c r="D148" s="53">
        <v>560</v>
      </c>
      <c r="E148" s="52"/>
      <c r="F148" s="20">
        <f t="shared" si="6"/>
        <v>2040</v>
      </c>
    </row>
    <row r="149" spans="1:6" ht="12.75">
      <c r="A149" s="23">
        <v>4260</v>
      </c>
      <c r="B149" s="54" t="s">
        <v>69</v>
      </c>
      <c r="C149" s="52">
        <v>29244</v>
      </c>
      <c r="D149" s="53"/>
      <c r="E149" s="52">
        <v>4080</v>
      </c>
      <c r="F149" s="20">
        <f t="shared" si="6"/>
        <v>33324</v>
      </c>
    </row>
    <row r="150" spans="1:6" ht="12.75">
      <c r="A150" s="23">
        <v>4270</v>
      </c>
      <c r="B150" s="54" t="s">
        <v>33</v>
      </c>
      <c r="C150" s="52">
        <v>62392</v>
      </c>
      <c r="D150" s="53"/>
      <c r="E150" s="52">
        <v>600</v>
      </c>
      <c r="F150" s="20">
        <f t="shared" si="6"/>
        <v>62992</v>
      </c>
    </row>
    <row r="151" spans="1:6" ht="12.75">
      <c r="A151" s="23">
        <v>4280</v>
      </c>
      <c r="B151" s="54" t="s">
        <v>61</v>
      </c>
      <c r="C151" s="52">
        <v>1680</v>
      </c>
      <c r="D151" s="53">
        <v>240</v>
      </c>
      <c r="E151" s="52"/>
      <c r="F151" s="20">
        <f t="shared" si="6"/>
        <v>1440</v>
      </c>
    </row>
    <row r="152" spans="1:6" ht="12.75">
      <c r="A152" s="23">
        <v>4300</v>
      </c>
      <c r="B152" s="33" t="s">
        <v>28</v>
      </c>
      <c r="C152" s="52">
        <v>71844</v>
      </c>
      <c r="D152" s="53">
        <v>4500</v>
      </c>
      <c r="E152" s="52"/>
      <c r="F152" s="20">
        <f t="shared" si="6"/>
        <v>67344</v>
      </c>
    </row>
    <row r="153" spans="1:6" ht="12.75">
      <c r="A153" s="19">
        <v>4350</v>
      </c>
      <c r="B153" s="33" t="s">
        <v>84</v>
      </c>
      <c r="C153" s="20">
        <v>864</v>
      </c>
      <c r="D153" s="21"/>
      <c r="E153" s="20">
        <v>70</v>
      </c>
      <c r="F153" s="20">
        <f t="shared" si="6"/>
        <v>934</v>
      </c>
    </row>
    <row r="154" spans="1:6" ht="12.75">
      <c r="A154" s="60">
        <v>4360</v>
      </c>
      <c r="B154" s="24" t="s">
        <v>62</v>
      </c>
      <c r="C154" s="61">
        <v>787</v>
      </c>
      <c r="D154" s="66"/>
      <c r="E154" s="61">
        <v>95</v>
      </c>
      <c r="F154" s="61">
        <f t="shared" si="6"/>
        <v>882</v>
      </c>
    </row>
    <row r="155" spans="1:6" ht="12.75">
      <c r="A155" s="23"/>
      <c r="B155" s="54" t="s">
        <v>64</v>
      </c>
      <c r="C155" s="52"/>
      <c r="D155" s="53"/>
      <c r="E155" s="52"/>
      <c r="F155" s="52"/>
    </row>
    <row r="156" spans="1:6" ht="12.75">
      <c r="A156" s="23">
        <v>4410</v>
      </c>
      <c r="B156" s="33" t="s">
        <v>65</v>
      </c>
      <c r="C156" s="52">
        <v>157</v>
      </c>
      <c r="D156" s="53">
        <v>85</v>
      </c>
      <c r="E156" s="52"/>
      <c r="F156" s="20">
        <f t="shared" si="6"/>
        <v>72</v>
      </c>
    </row>
    <row r="157" spans="1:6" ht="12.75">
      <c r="A157" s="23">
        <v>4430</v>
      </c>
      <c r="B157" s="54" t="s">
        <v>34</v>
      </c>
      <c r="C157" s="52">
        <v>1564</v>
      </c>
      <c r="D157" s="53">
        <v>899</v>
      </c>
      <c r="E157" s="52"/>
      <c r="F157" s="20">
        <f t="shared" si="6"/>
        <v>665</v>
      </c>
    </row>
    <row r="158" spans="1:6" ht="12.75">
      <c r="A158" s="19">
        <v>4440</v>
      </c>
      <c r="B158" s="33" t="s">
        <v>66</v>
      </c>
      <c r="C158" s="20">
        <v>40120</v>
      </c>
      <c r="D158" s="21">
        <v>4700</v>
      </c>
      <c r="E158" s="20"/>
      <c r="F158" s="20">
        <f t="shared" si="6"/>
        <v>35420</v>
      </c>
    </row>
    <row r="159" spans="1:6" ht="12.75">
      <c r="A159" s="60">
        <v>4700</v>
      </c>
      <c r="B159" s="99" t="s">
        <v>41</v>
      </c>
      <c r="C159" s="61">
        <v>1640</v>
      </c>
      <c r="D159" s="66">
        <v>987</v>
      </c>
      <c r="E159" s="61"/>
      <c r="F159" s="61">
        <f t="shared" si="6"/>
        <v>653</v>
      </c>
    </row>
    <row r="160" spans="1:6" ht="12.75">
      <c r="A160" s="23"/>
      <c r="B160" s="50" t="s">
        <v>42</v>
      </c>
      <c r="C160" s="52"/>
      <c r="D160" s="53"/>
      <c r="E160" s="52"/>
      <c r="F160" s="52"/>
    </row>
    <row r="161" spans="1:6" ht="12.75">
      <c r="A161" s="60">
        <v>4740</v>
      </c>
      <c r="B161" s="24" t="s">
        <v>71</v>
      </c>
      <c r="C161" s="61">
        <v>603</v>
      </c>
      <c r="D161" s="66"/>
      <c r="E161" s="61">
        <v>200</v>
      </c>
      <c r="F161" s="61">
        <f t="shared" si="6"/>
        <v>803</v>
      </c>
    </row>
    <row r="162" spans="1:6" ht="12.75">
      <c r="A162" s="23"/>
      <c r="B162" s="54" t="s">
        <v>72</v>
      </c>
      <c r="C162" s="52"/>
      <c r="D162" s="53"/>
      <c r="E162" s="52"/>
      <c r="F162" s="52"/>
    </row>
    <row r="163" spans="1:6" ht="12.75">
      <c r="A163" s="60">
        <v>4750</v>
      </c>
      <c r="B163" s="24" t="s">
        <v>67</v>
      </c>
      <c r="C163" s="61">
        <v>3876</v>
      </c>
      <c r="D163" s="66"/>
      <c r="E163" s="61">
        <v>100</v>
      </c>
      <c r="F163" s="61">
        <f t="shared" si="6"/>
        <v>3976</v>
      </c>
    </row>
    <row r="164" spans="1:6" ht="12.75">
      <c r="A164" s="69">
        <v>80143</v>
      </c>
      <c r="B164" s="70" t="s">
        <v>48</v>
      </c>
      <c r="C164" s="55">
        <f>SUM(C165:C177)</f>
        <v>357571</v>
      </c>
      <c r="D164" s="114">
        <f>SUM(D165:D177)</f>
        <v>9328</v>
      </c>
      <c r="E164" s="55">
        <f>SUM(E165:E177)</f>
        <v>9328</v>
      </c>
      <c r="F164" s="90">
        <f t="shared" si="5"/>
        <v>357571</v>
      </c>
    </row>
    <row r="165" spans="1:6" ht="12.75">
      <c r="A165" s="19">
        <v>4010</v>
      </c>
      <c r="B165" s="54" t="s">
        <v>27</v>
      </c>
      <c r="C165" s="20">
        <v>325871</v>
      </c>
      <c r="D165" s="21"/>
      <c r="E165" s="20">
        <v>769</v>
      </c>
      <c r="F165" s="20">
        <f aca="true" t="shared" si="7" ref="F165:F177">SUM(C165-D165+E165)</f>
        <v>326640</v>
      </c>
    </row>
    <row r="166" spans="1:6" ht="12.75">
      <c r="A166" s="23">
        <v>4120</v>
      </c>
      <c r="B166" s="54" t="s">
        <v>89</v>
      </c>
      <c r="C166" s="52">
        <v>8429</v>
      </c>
      <c r="D166" s="53">
        <v>1400</v>
      </c>
      <c r="E166" s="52"/>
      <c r="F166" s="20">
        <f t="shared" si="7"/>
        <v>7029</v>
      </c>
    </row>
    <row r="167" spans="1:6" ht="12.75">
      <c r="A167" s="23">
        <v>4170</v>
      </c>
      <c r="B167" s="33" t="s">
        <v>59</v>
      </c>
      <c r="C167" s="52">
        <v>2250</v>
      </c>
      <c r="D167" s="53">
        <v>690</v>
      </c>
      <c r="E167" s="52"/>
      <c r="F167" s="20">
        <f t="shared" si="7"/>
        <v>1560</v>
      </c>
    </row>
    <row r="168" spans="1:6" ht="12.75">
      <c r="A168" s="23">
        <v>4210</v>
      </c>
      <c r="B168" s="54" t="s">
        <v>60</v>
      </c>
      <c r="C168" s="52">
        <v>8040</v>
      </c>
      <c r="D168" s="53">
        <v>5100</v>
      </c>
      <c r="E168" s="52"/>
      <c r="F168" s="20">
        <f t="shared" si="7"/>
        <v>2940</v>
      </c>
    </row>
    <row r="169" spans="1:6" ht="12.75">
      <c r="A169" s="23">
        <v>4240</v>
      </c>
      <c r="B169" s="54" t="s">
        <v>86</v>
      </c>
      <c r="C169" s="52">
        <v>1330</v>
      </c>
      <c r="D169" s="53"/>
      <c r="E169" s="52">
        <v>6521</v>
      </c>
      <c r="F169" s="20">
        <f t="shared" si="7"/>
        <v>7851</v>
      </c>
    </row>
    <row r="170" spans="1:6" ht="12.75">
      <c r="A170" s="23">
        <v>4300</v>
      </c>
      <c r="B170" s="33" t="s">
        <v>28</v>
      </c>
      <c r="C170" s="52">
        <v>800</v>
      </c>
      <c r="D170" s="53"/>
      <c r="E170" s="52">
        <v>642</v>
      </c>
      <c r="F170" s="20">
        <f t="shared" si="7"/>
        <v>1442</v>
      </c>
    </row>
    <row r="171" spans="1:6" ht="12.75">
      <c r="A171" s="19">
        <v>4350</v>
      </c>
      <c r="B171" s="33" t="s">
        <v>84</v>
      </c>
      <c r="C171" s="20">
        <v>1395</v>
      </c>
      <c r="D171" s="21">
        <v>108</v>
      </c>
      <c r="E171" s="20"/>
      <c r="F171" s="20">
        <f t="shared" si="7"/>
        <v>1287</v>
      </c>
    </row>
    <row r="172" spans="1:6" ht="12.75">
      <c r="A172" s="60">
        <v>4370</v>
      </c>
      <c r="B172" s="24" t="s">
        <v>62</v>
      </c>
      <c r="C172" s="61">
        <v>3780</v>
      </c>
      <c r="D172" s="66">
        <v>730</v>
      </c>
      <c r="E172" s="61"/>
      <c r="F172" s="61">
        <f t="shared" si="7"/>
        <v>3050</v>
      </c>
    </row>
    <row r="173" spans="1:6" ht="12.75">
      <c r="A173" s="23"/>
      <c r="B173" s="54" t="s">
        <v>63</v>
      </c>
      <c r="C173" s="52"/>
      <c r="D173" s="53"/>
      <c r="E173" s="52"/>
      <c r="F173" s="52"/>
    </row>
    <row r="174" spans="1:6" ht="12.75">
      <c r="A174" s="19">
        <v>4410</v>
      </c>
      <c r="B174" s="33" t="s">
        <v>65</v>
      </c>
      <c r="C174" s="20">
        <v>3000</v>
      </c>
      <c r="D174" s="21">
        <v>1300</v>
      </c>
      <c r="E174" s="20"/>
      <c r="F174" s="20">
        <f t="shared" si="7"/>
        <v>1700</v>
      </c>
    </row>
    <row r="175" spans="1:6" ht="12.75">
      <c r="A175" s="60">
        <v>4740</v>
      </c>
      <c r="B175" s="24" t="s">
        <v>71</v>
      </c>
      <c r="C175" s="61">
        <v>632</v>
      </c>
      <c r="D175" s="66"/>
      <c r="E175" s="61">
        <v>1145</v>
      </c>
      <c r="F175" s="61">
        <f t="shared" si="7"/>
        <v>1777</v>
      </c>
    </row>
    <row r="176" spans="1:6" ht="12.75">
      <c r="A176" s="23"/>
      <c r="B176" s="54" t="s">
        <v>72</v>
      </c>
      <c r="C176" s="52"/>
      <c r="D176" s="53"/>
      <c r="E176" s="52"/>
      <c r="F176" s="52"/>
    </row>
    <row r="177" spans="1:6" ht="12.75">
      <c r="A177" s="60">
        <v>4750</v>
      </c>
      <c r="B177" s="24" t="s">
        <v>67</v>
      </c>
      <c r="C177" s="61">
        <v>2044</v>
      </c>
      <c r="D177" s="66"/>
      <c r="E177" s="61">
        <v>251</v>
      </c>
      <c r="F177" s="61">
        <f t="shared" si="7"/>
        <v>2295</v>
      </c>
    </row>
    <row r="178" spans="1:6" ht="12.75">
      <c r="A178" s="69">
        <v>80146</v>
      </c>
      <c r="B178" s="70" t="s">
        <v>40</v>
      </c>
      <c r="C178" s="55">
        <f>SUM(C179:C180)</f>
        <v>34732.22</v>
      </c>
      <c r="D178" s="114">
        <f>SUM(D179:D180)</f>
        <v>4400</v>
      </c>
      <c r="E178" s="55">
        <f>SUM(E179:E180)</f>
        <v>5300</v>
      </c>
      <c r="F178" s="20">
        <f>SUM(C178-D178+E178)</f>
        <v>35632.22</v>
      </c>
    </row>
    <row r="179" spans="1:6" ht="12.75">
      <c r="A179" s="19">
        <v>4410</v>
      </c>
      <c r="B179" s="33" t="s">
        <v>65</v>
      </c>
      <c r="C179" s="20">
        <v>9705</v>
      </c>
      <c r="D179" s="21">
        <v>670</v>
      </c>
      <c r="E179" s="20">
        <v>300</v>
      </c>
      <c r="F179" s="20">
        <f>SUM(C179-D179+E179)</f>
        <v>9335</v>
      </c>
    </row>
    <row r="180" spans="1:6" ht="12.75">
      <c r="A180" s="60">
        <v>4700</v>
      </c>
      <c r="B180" s="24" t="s">
        <v>41</v>
      </c>
      <c r="C180" s="61">
        <v>25027.22</v>
      </c>
      <c r="D180" s="66">
        <v>3730</v>
      </c>
      <c r="E180" s="61">
        <v>5000</v>
      </c>
      <c r="F180" s="61">
        <f>SUM(C180-D180+E180)</f>
        <v>26297.22</v>
      </c>
    </row>
    <row r="181" spans="1:6" ht="12.75">
      <c r="A181" s="23"/>
      <c r="B181" s="54" t="s">
        <v>42</v>
      </c>
      <c r="C181" s="52"/>
      <c r="D181" s="53"/>
      <c r="E181" s="52"/>
      <c r="F181" s="52">
        <f aca="true" t="shared" si="8" ref="F181:F197">SUM(C181-D181+E181)</f>
        <v>0</v>
      </c>
    </row>
    <row r="182" spans="1:6" ht="12.75">
      <c r="A182" s="39">
        <v>80195</v>
      </c>
      <c r="B182" s="45" t="s">
        <v>51</v>
      </c>
      <c r="C182" s="46">
        <f>SUM(C183:C184)</f>
        <v>79259</v>
      </c>
      <c r="D182" s="80">
        <f>SUM(D183:D184)</f>
        <v>0</v>
      </c>
      <c r="E182" s="46">
        <f>SUM(E183:E184)</f>
        <v>555</v>
      </c>
      <c r="F182" s="46">
        <f>SUM(F183:F184)</f>
        <v>79814</v>
      </c>
    </row>
    <row r="183" spans="1:6" ht="12.75">
      <c r="A183" s="19">
        <v>4170</v>
      </c>
      <c r="B183" s="33" t="s">
        <v>59</v>
      </c>
      <c r="C183" s="20">
        <v>660</v>
      </c>
      <c r="D183" s="21"/>
      <c r="E183" s="20">
        <v>300</v>
      </c>
      <c r="F183" s="20">
        <f t="shared" si="8"/>
        <v>960</v>
      </c>
    </row>
    <row r="184" spans="1:6" ht="13.5" thickBot="1">
      <c r="A184" s="101">
        <v>4440</v>
      </c>
      <c r="B184" s="73" t="s">
        <v>66</v>
      </c>
      <c r="C184" s="61">
        <v>78599</v>
      </c>
      <c r="D184" s="66"/>
      <c r="E184" s="102">
        <v>255</v>
      </c>
      <c r="F184" s="61">
        <f t="shared" si="8"/>
        <v>78854</v>
      </c>
    </row>
    <row r="185" spans="1:6" ht="13.5" thickBot="1">
      <c r="A185" s="43">
        <v>852</v>
      </c>
      <c r="B185" s="111" t="s">
        <v>43</v>
      </c>
      <c r="C185" s="35">
        <f>SUM(C186,C189)</f>
        <v>500309</v>
      </c>
      <c r="D185" s="112">
        <f>SUM(D186,D189)</f>
        <v>2125</v>
      </c>
      <c r="E185" s="35">
        <f>SUM(E186,E189)</f>
        <v>13861</v>
      </c>
      <c r="F185" s="35">
        <f>SUM(F186,F189)</f>
        <v>512045</v>
      </c>
    </row>
    <row r="186" spans="1:6" ht="12.75">
      <c r="A186" s="36">
        <v>85202</v>
      </c>
      <c r="B186" s="37" t="s">
        <v>53</v>
      </c>
      <c r="C186" s="38">
        <f>SUM(C187)</f>
        <v>462780</v>
      </c>
      <c r="D186" s="68">
        <f>SUM(D187)</f>
        <v>0</v>
      </c>
      <c r="E186" s="38">
        <f>SUM(E187)</f>
        <v>11736</v>
      </c>
      <c r="F186" s="38">
        <f>SUM(C186-D186+E186)</f>
        <v>474516</v>
      </c>
    </row>
    <row r="187" spans="1:6" ht="12.75">
      <c r="A187" s="60">
        <v>2820</v>
      </c>
      <c r="B187" s="96" t="s">
        <v>44</v>
      </c>
      <c r="C187" s="63">
        <v>462780</v>
      </c>
      <c r="D187" s="62"/>
      <c r="E187" s="63">
        <v>11736</v>
      </c>
      <c r="F187" s="63">
        <f>SUM(C187-D187+E187)</f>
        <v>474516</v>
      </c>
    </row>
    <row r="188" spans="1:6" ht="12.75">
      <c r="A188" s="23"/>
      <c r="B188" s="50" t="s">
        <v>45</v>
      </c>
      <c r="C188" s="42"/>
      <c r="D188" s="51"/>
      <c r="E188" s="42"/>
      <c r="F188" s="42"/>
    </row>
    <row r="189" spans="1:6" ht="12.75">
      <c r="A189" s="93">
        <v>85218</v>
      </c>
      <c r="B189" s="94" t="s">
        <v>52</v>
      </c>
      <c r="C189" s="95">
        <f>SUM(C190:C197)</f>
        <v>37529</v>
      </c>
      <c r="D189" s="116">
        <f>SUM(D190:D197)</f>
        <v>2125</v>
      </c>
      <c r="E189" s="95">
        <f>SUM(E190:E197)</f>
        <v>2125</v>
      </c>
      <c r="F189" s="95">
        <f>SUM(F190:F197)</f>
        <v>37529</v>
      </c>
    </row>
    <row r="190" spans="1:6" ht="12.75">
      <c r="A190" s="19">
        <v>4170</v>
      </c>
      <c r="B190" s="33" t="s">
        <v>59</v>
      </c>
      <c r="C190" s="56">
        <v>12000</v>
      </c>
      <c r="D190" s="67">
        <v>2125</v>
      </c>
      <c r="E190" s="56"/>
      <c r="F190" s="20">
        <f t="shared" si="8"/>
        <v>9875</v>
      </c>
    </row>
    <row r="191" spans="1:6" ht="12.75">
      <c r="A191" s="19">
        <v>4210</v>
      </c>
      <c r="B191" s="54" t="s">
        <v>60</v>
      </c>
      <c r="C191" s="56">
        <v>7949</v>
      </c>
      <c r="D191" s="67"/>
      <c r="E191" s="56">
        <v>700</v>
      </c>
      <c r="F191" s="20">
        <f t="shared" si="8"/>
        <v>8649</v>
      </c>
    </row>
    <row r="192" spans="1:6" ht="12.75">
      <c r="A192" s="19">
        <v>4300</v>
      </c>
      <c r="B192" s="33" t="s">
        <v>28</v>
      </c>
      <c r="C192" s="56">
        <v>11988</v>
      </c>
      <c r="D192" s="67"/>
      <c r="E192" s="56">
        <v>500</v>
      </c>
      <c r="F192" s="20">
        <f t="shared" si="8"/>
        <v>12488</v>
      </c>
    </row>
    <row r="193" spans="1:6" ht="12.75">
      <c r="A193" s="60">
        <v>4370</v>
      </c>
      <c r="B193" s="24" t="s">
        <v>62</v>
      </c>
      <c r="C193" s="63">
        <v>3301</v>
      </c>
      <c r="D193" s="62"/>
      <c r="E193" s="63">
        <v>200</v>
      </c>
      <c r="F193" s="61">
        <f t="shared" si="8"/>
        <v>3501</v>
      </c>
    </row>
    <row r="194" spans="1:6" ht="12.75">
      <c r="A194" s="23"/>
      <c r="B194" s="54" t="s">
        <v>63</v>
      </c>
      <c r="C194" s="42"/>
      <c r="D194" s="51"/>
      <c r="E194" s="42"/>
      <c r="F194" s="52"/>
    </row>
    <row r="195" spans="1:6" ht="12.75">
      <c r="A195" s="60">
        <v>4740</v>
      </c>
      <c r="B195" s="24" t="s">
        <v>71</v>
      </c>
      <c r="C195" s="63">
        <v>199</v>
      </c>
      <c r="D195" s="62"/>
      <c r="E195" s="61">
        <v>525</v>
      </c>
      <c r="F195" s="61">
        <f t="shared" si="8"/>
        <v>724</v>
      </c>
    </row>
    <row r="196" spans="1:6" ht="12.75">
      <c r="A196" s="23"/>
      <c r="B196" s="54" t="s">
        <v>72</v>
      </c>
      <c r="C196" s="42"/>
      <c r="D196" s="51"/>
      <c r="E196" s="52"/>
      <c r="F196" s="52"/>
    </row>
    <row r="197" spans="1:6" ht="13.5" thickBot="1">
      <c r="A197" s="72">
        <v>4750</v>
      </c>
      <c r="B197" s="73" t="s">
        <v>67</v>
      </c>
      <c r="C197" s="78">
        <v>2092</v>
      </c>
      <c r="D197" s="67"/>
      <c r="E197" s="75">
        <v>200</v>
      </c>
      <c r="F197" s="75">
        <f t="shared" si="8"/>
        <v>2292</v>
      </c>
    </row>
    <row r="198" spans="1:6" s="22" customFormat="1" ht="13.5" thickBot="1">
      <c r="A198" s="43">
        <v>854</v>
      </c>
      <c r="B198" s="43" t="s">
        <v>54</v>
      </c>
      <c r="C198" s="35">
        <f>SUM(C199)</f>
        <v>797138</v>
      </c>
      <c r="D198" s="35">
        <f>SUM(D199)</f>
        <v>10950</v>
      </c>
      <c r="E198" s="35">
        <f>SUM(E199)</f>
        <v>10950</v>
      </c>
      <c r="F198" s="35">
        <f aca="true" t="shared" si="9" ref="F198:F204">SUM(C198-D198+E198)</f>
        <v>797138</v>
      </c>
    </row>
    <row r="199" spans="1:6" s="22" customFormat="1" ht="12.75">
      <c r="A199" s="39">
        <v>85410</v>
      </c>
      <c r="B199" s="41" t="s">
        <v>55</v>
      </c>
      <c r="C199" s="40">
        <f>SUM(C200:C204)</f>
        <v>797138</v>
      </c>
      <c r="D199" s="40">
        <f>SUM(D200:D204)</f>
        <v>10950</v>
      </c>
      <c r="E199" s="40">
        <f>SUM(E200:E204)</f>
        <v>10950</v>
      </c>
      <c r="F199" s="40">
        <f t="shared" si="9"/>
        <v>797138</v>
      </c>
    </row>
    <row r="200" spans="1:6" s="22" customFormat="1" ht="12.75">
      <c r="A200" s="23">
        <v>4010</v>
      </c>
      <c r="B200" s="54" t="s">
        <v>27</v>
      </c>
      <c r="C200" s="42">
        <v>520932</v>
      </c>
      <c r="D200" s="42">
        <v>6700</v>
      </c>
      <c r="E200" s="20"/>
      <c r="F200" s="42">
        <f t="shared" si="9"/>
        <v>514232</v>
      </c>
    </row>
    <row r="201" spans="1:6" s="22" customFormat="1" ht="12.75">
      <c r="A201" s="23">
        <v>4110</v>
      </c>
      <c r="B201" s="54" t="s">
        <v>29</v>
      </c>
      <c r="C201" s="42">
        <v>89128</v>
      </c>
      <c r="D201" s="42">
        <v>2800</v>
      </c>
      <c r="E201" s="52"/>
      <c r="F201" s="42">
        <f t="shared" si="9"/>
        <v>86328</v>
      </c>
    </row>
    <row r="202" spans="1:6" s="22" customFormat="1" ht="12.75">
      <c r="A202" s="23">
        <v>4120</v>
      </c>
      <c r="B202" s="54" t="s">
        <v>89</v>
      </c>
      <c r="C202" s="42">
        <v>14300</v>
      </c>
      <c r="D202" s="42">
        <v>450</v>
      </c>
      <c r="E202" s="42"/>
      <c r="F202" s="42">
        <f t="shared" si="9"/>
        <v>13850</v>
      </c>
    </row>
    <row r="203" spans="1:6" s="22" customFormat="1" ht="12.75">
      <c r="A203" s="23">
        <v>4210</v>
      </c>
      <c r="B203" s="54" t="s">
        <v>60</v>
      </c>
      <c r="C203" s="42">
        <v>119227</v>
      </c>
      <c r="D203" s="42"/>
      <c r="E203" s="20">
        <v>10950</v>
      </c>
      <c r="F203" s="42">
        <f t="shared" si="9"/>
        <v>130177</v>
      </c>
    </row>
    <row r="204" spans="1:6" s="22" customFormat="1" ht="12.75">
      <c r="A204" s="23">
        <v>4260</v>
      </c>
      <c r="B204" s="54" t="s">
        <v>69</v>
      </c>
      <c r="C204" s="42">
        <v>53551</v>
      </c>
      <c r="D204" s="42">
        <v>1000</v>
      </c>
      <c r="E204" s="20"/>
      <c r="F204" s="42">
        <f t="shared" si="9"/>
        <v>52551</v>
      </c>
    </row>
    <row r="205" spans="1:6" s="24" customFormat="1" ht="15.75" customHeight="1" thickBot="1">
      <c r="A205" s="117" t="s">
        <v>15</v>
      </c>
      <c r="B205" s="118"/>
      <c r="C205" s="25" t="s">
        <v>16</v>
      </c>
      <c r="D205" s="26">
        <f>SUM(D14,D31,D44,D62,D91,D185,D198)</f>
        <v>310139.29</v>
      </c>
      <c r="E205" s="26">
        <f>SUM(E14,E31,E44,E62,E91,E185,E198)</f>
        <v>241342.44</v>
      </c>
      <c r="F205" s="27" t="s">
        <v>16</v>
      </c>
    </row>
    <row r="206" spans="2:5" s="22" customFormat="1" ht="12.75">
      <c r="B206" s="28" t="s">
        <v>20</v>
      </c>
      <c r="C206" s="29" t="s">
        <v>22</v>
      </c>
      <c r="D206" s="58">
        <v>310139.29</v>
      </c>
      <c r="E206" s="59">
        <v>241342.44</v>
      </c>
    </row>
    <row r="207" spans="2:5" s="30" customFormat="1" ht="13.5" thickBot="1">
      <c r="B207" s="31" t="s">
        <v>21</v>
      </c>
      <c r="C207" s="32" t="s">
        <v>22</v>
      </c>
      <c r="D207" s="47" t="s">
        <v>31</v>
      </c>
      <c r="E207" s="48" t="s">
        <v>31</v>
      </c>
    </row>
    <row r="208" ht="12.75">
      <c r="B208" t="s">
        <v>18</v>
      </c>
    </row>
  </sheetData>
  <mergeCells count="7">
    <mergeCell ref="A205:B205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2009-12-16T07:47:10Z</cp:lastPrinted>
  <dcterms:created xsi:type="dcterms:W3CDTF">2006-02-10T11:32:31Z</dcterms:created>
  <dcterms:modified xsi:type="dcterms:W3CDTF">2009-12-16T07:48:54Z</dcterms:modified>
  <cp:category/>
  <cp:version/>
  <cp:contentType/>
  <cp:contentStatus/>
</cp:coreProperties>
</file>