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<sst xmlns="http://schemas.openxmlformats.org/spreadsheetml/2006/main" count="109" uniqueCount="80">
  <si>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</si>
  <si>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</si>
  <si>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</si>
  <si>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</si>
  <si>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</si>
  <si>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</si>
  <si>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</si>
  <si>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</si>
  <si>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</si>
  <si>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</si>
  <si>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</si>
  <si>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</si>
  <si>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</si>
  <si>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</si>
  <si>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</si>
  <si>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</si>
  <si>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</si>
  <si>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</si>
  <si>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</si>
  <si>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ZMIANY PLANU WYDATKÓW BUDŻETU POWIATU NA 2009 ROK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</si>
  <si>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</si>
  <si>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</si>
  <si>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</si>
  <si>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</si>
  <si>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Zakup materiałów i wyposażenia</t>
  </si>
  <si>
    <t>Oświata i wychowanie</t>
  </si>
  <si>
    <t>Wynagrodzenia osobowe pracowników</t>
  </si>
  <si>
    <t xml:space="preserve">Zakup usług pozostałych </t>
  </si>
  <si>
    <t>Składki na ubezpieczenia społeczne</t>
  </si>
  <si>
    <t>-</t>
  </si>
  <si>
    <t>Opłaty czynszowe za pomieszczenia biurowe</t>
  </si>
  <si>
    <t>Różne opłaty i składki</t>
  </si>
  <si>
    <t>Administracja publiczna</t>
  </si>
  <si>
    <t>Starostwa powiatowe</t>
  </si>
  <si>
    <t>Promocja jednostek samorządu terytorialnego</t>
  </si>
  <si>
    <t>Licea ogólnokształcące</t>
  </si>
  <si>
    <t>Zakup akcesoriów komputerowych, w tym programów i licencji</t>
  </si>
  <si>
    <t>Dokształcanie i doskonalenie nauczycieli</t>
  </si>
  <si>
    <t xml:space="preserve">Szkolenia pracowników niebędących członkami korpusu służby </t>
  </si>
  <si>
    <t>cywilnej</t>
  </si>
  <si>
    <t>Pomoc społeczna</t>
  </si>
  <si>
    <t xml:space="preserve">Dotacja celowa z budżetu na finansowanie lub dofinansowanie </t>
  </si>
  <si>
    <t>Świadczenia społeczne</t>
  </si>
  <si>
    <t>Rodziny zastepcze</t>
  </si>
  <si>
    <t>Pozostałe zadania w zakresie polityki społecznej</t>
  </si>
  <si>
    <t>Powiatowe urzędy pracy</t>
  </si>
  <si>
    <t xml:space="preserve">                                                   do Uchwały Nr  /09</t>
  </si>
  <si>
    <t xml:space="preserve">                                                    Rady Powiatu w Nidzicy</t>
  </si>
  <si>
    <t>z dnia 22 grudnia 2009 r.</t>
  </si>
  <si>
    <t>Gospodarka mieszkaniowa</t>
  </si>
  <si>
    <t>Gospodarka gruntami i nieruchomościami</t>
  </si>
  <si>
    <t>Bezpieczeństwo publiczne i ochrona przeciwpożarowa</t>
  </si>
  <si>
    <t>Komendy powiatowe Państwowej Straży Pożarnej</t>
  </si>
  <si>
    <t>Zarządzanie kryzysowe</t>
  </si>
  <si>
    <t>Gimnazja</t>
  </si>
  <si>
    <t>Szkoły zawodowe</t>
  </si>
  <si>
    <t>Jednostki pomocnicze szkolnictwa</t>
  </si>
  <si>
    <t>Placówki opiekuńczo-wychowawcze</t>
  </si>
  <si>
    <t xml:space="preserve">zadań zleconych do realizacji pozostałym jednostkom </t>
  </si>
  <si>
    <t>niezaliczanym do sektora finansów publicznych</t>
  </si>
  <si>
    <t xml:space="preserve">Dotacje celowe przekazane dla powiatu na zadania bieżące </t>
  </si>
  <si>
    <t>realizowane na podstawie porozumień między j.s.t.</t>
  </si>
  <si>
    <t>Edukacyjna opieka wychowawcza</t>
  </si>
  <si>
    <t>Internaty i bursy szkolne</t>
  </si>
  <si>
    <t>Pozostała działalność</t>
  </si>
  <si>
    <t>Wynagrodzenia bezosobowe</t>
  </si>
  <si>
    <t>Wpłaty na Państwowy FunduszRehabilitacjiOsóbNiepełnosprawnych</t>
  </si>
  <si>
    <t>Opłaty z tytułu zakupu usług telekomunikacyjnych telefonii</t>
  </si>
  <si>
    <t>komórkowej</t>
  </si>
  <si>
    <t>stacjonarnej</t>
  </si>
  <si>
    <t>Wydatki osobowe niezaliczone do wynagrodzeń</t>
  </si>
  <si>
    <t>Zakup energii</t>
  </si>
  <si>
    <t>Wydatki inwestycyjne jednostek budżetowych</t>
  </si>
  <si>
    <t>Zakup pomocy naukowych, dydaktycznych i książek</t>
  </si>
  <si>
    <t>Zakup usług obejmujących wykonanie ekspertyz, analiz i opinii</t>
  </si>
  <si>
    <t>Podróże służbowe krajowe</t>
  </si>
  <si>
    <t>Podróże służbowe zagraniczne</t>
  </si>
  <si>
    <t xml:space="preserve">Zakup materiałów papierniczych do sprzętu drukarskiego i </t>
  </si>
  <si>
    <t>urządzeń kserograficznych</t>
  </si>
  <si>
    <t>Zakup usług remontowych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</si>
</sst>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43" fontId="0" fillId="0" borderId="14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1" xfId="0" applyFont="1" applyBorder="1" applyAlignment="1">
      <alignment/>
    </xf>
    <xf numFmtId="43" fontId="2" fillId="0" borderId="16" xfId="15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43" fontId="0" fillId="0" borderId="16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0" fontId="0" fillId="0" borderId="21" xfId="0" applyFont="1" applyBorder="1" applyAlignment="1">
      <alignment/>
    </xf>
    <xf numFmtId="43" fontId="2" fillId="0" borderId="14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3" fontId="1" fillId="0" borderId="4" xfId="15" applyNumberFormat="1" applyFont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43" fontId="2" fillId="0" borderId="17" xfId="15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3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0" fillId="0" borderId="6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43" fontId="2" fillId="0" borderId="21" xfId="15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3" fontId="1" fillId="2" borderId="2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2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3" fontId="0" fillId="0" borderId="25" xfId="15" applyNumberFormat="1" applyFont="1" applyBorder="1" applyAlignment="1">
      <alignment/>
    </xf>
    <xf numFmtId="43" fontId="2" fillId="0" borderId="25" xfId="15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43" fontId="0" fillId="0" borderId="19" xfId="15" applyNumberFormat="1" applyFont="1" applyBorder="1" applyAlignment="1">
      <alignment/>
    </xf>
    <xf numFmtId="43" fontId="2" fillId="0" borderId="18" xfId="15" applyNumberFormat="1" applyFont="1" applyBorder="1" applyAlignment="1">
      <alignment/>
    </xf>
    <xf numFmtId="43" fontId="1" fillId="0" borderId="3" xfId="15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1" fillId="2" borderId="24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98" t="s">
        <v>23</v>
      </c>
      <c r="E1" s="98"/>
      <c r="F1" s="98"/>
    </row>
    <row r="2" spans="4:6" ht="12.75">
      <c r="D2" s="98" t="s">
        <v>46</v>
      </c>
      <c r="E2" s="98"/>
      <c r="F2" s="98"/>
    </row>
    <row r="3" spans="4:6" ht="12.75">
      <c r="D3" s="98" t="s">
        <v>47</v>
      </c>
      <c r="E3" s="98"/>
      <c r="F3" s="98"/>
    </row>
    <row r="4" spans="4:6" ht="12.75">
      <c r="D4" s="98" t="s">
        <v>48</v>
      </c>
      <c r="E4" s="98"/>
      <c r="F4" s="98"/>
    </row>
    <row r="5" spans="4:6" ht="12.75">
      <c r="D5" s="18"/>
      <c r="E5" s="47"/>
      <c r="F5" s="18"/>
    </row>
    <row r="6" spans="1:6" ht="15.75" customHeight="1">
      <c r="A6" s="99" t="s">
        <v>19</v>
      </c>
      <c r="B6" s="99"/>
      <c r="C6" s="99"/>
      <c r="D6" s="99"/>
      <c r="E6" s="99"/>
      <c r="F6" s="99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96" t="s">
        <v>5</v>
      </c>
      <c r="E10" s="97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700</v>
      </c>
      <c r="B14" s="2" t="s">
        <v>49</v>
      </c>
      <c r="C14" s="31">
        <f>SUM(C15)</f>
        <v>15000</v>
      </c>
      <c r="D14" s="31">
        <f>SUM(D15)</f>
        <v>2928</v>
      </c>
      <c r="E14" s="31">
        <f>SUM(E15)</f>
        <v>2928</v>
      </c>
      <c r="F14" s="56">
        <f>SUM(C14-D14+E14)</f>
        <v>15000</v>
      </c>
    </row>
    <row r="15" spans="1:6" ht="12.75">
      <c r="A15" s="33">
        <v>70005</v>
      </c>
      <c r="B15" s="34" t="s">
        <v>50</v>
      </c>
      <c r="C15" s="35">
        <f>SUM(C16:C18)</f>
        <v>15000</v>
      </c>
      <c r="D15" s="35">
        <f>SUM(D16:D18)</f>
        <v>2928</v>
      </c>
      <c r="E15" s="35">
        <f>SUM(E16:E18)</f>
        <v>2928</v>
      </c>
      <c r="F15" s="38">
        <f>SUM(C15-D15+E15)</f>
        <v>15000</v>
      </c>
    </row>
    <row r="16" spans="1:6" ht="12.75">
      <c r="A16" s="23">
        <v>4170</v>
      </c>
      <c r="B16" s="48" t="s">
        <v>65</v>
      </c>
      <c r="C16" s="40">
        <v>9700</v>
      </c>
      <c r="D16" s="49">
        <v>2305.2</v>
      </c>
      <c r="E16" s="40"/>
      <c r="F16" s="40">
        <f>SUM(C16-D16+E16)</f>
        <v>7394.8</v>
      </c>
    </row>
    <row r="17" spans="1:6" ht="12.75">
      <c r="A17" s="23">
        <v>4300</v>
      </c>
      <c r="B17" s="30" t="s">
        <v>27</v>
      </c>
      <c r="C17" s="40">
        <v>5300</v>
      </c>
      <c r="D17" s="49">
        <v>622.8</v>
      </c>
      <c r="E17" s="40"/>
      <c r="F17" s="40">
        <f>SUM(C17-D17+E17)</f>
        <v>4677.2</v>
      </c>
    </row>
    <row r="18" spans="1:6" ht="13.5" thickBot="1">
      <c r="A18" s="23">
        <v>4750</v>
      </c>
      <c r="B18" s="48" t="s">
        <v>36</v>
      </c>
      <c r="C18" s="40">
        <v>0</v>
      </c>
      <c r="D18" s="49"/>
      <c r="E18" s="40">
        <v>2928</v>
      </c>
      <c r="F18" s="40">
        <f>SUM(C18-D18+E18)</f>
        <v>2928</v>
      </c>
    </row>
    <row r="19" spans="1:6" ht="13.5" thickBot="1">
      <c r="A19" s="3">
        <v>750</v>
      </c>
      <c r="B19" s="2" t="s">
        <v>32</v>
      </c>
      <c r="C19" s="31">
        <f>SUM(C20,C24)</f>
        <v>184346</v>
      </c>
      <c r="D19" s="31">
        <f>SUM(D20,D24)</f>
        <v>57370</v>
      </c>
      <c r="E19" s="31">
        <f>SUM(E20,E24)</f>
        <v>55000</v>
      </c>
      <c r="F19" s="56">
        <f aca="true" t="shared" si="0" ref="F19:F36">SUM(C19-D19+E19)</f>
        <v>181976</v>
      </c>
    </row>
    <row r="20" spans="1:6" ht="12.75">
      <c r="A20" s="33">
        <v>75020</v>
      </c>
      <c r="B20" s="34" t="s">
        <v>33</v>
      </c>
      <c r="C20" s="35">
        <f>SUM(C21:C23)</f>
        <v>93920</v>
      </c>
      <c r="D20" s="35">
        <f>SUM(D21:D23)</f>
        <v>5570</v>
      </c>
      <c r="E20" s="35">
        <f>SUM(E21:E23)</f>
        <v>3200</v>
      </c>
      <c r="F20" s="64">
        <f t="shared" si="0"/>
        <v>91550</v>
      </c>
    </row>
    <row r="21" spans="1:6" ht="12.75">
      <c r="A21" s="23">
        <v>4140</v>
      </c>
      <c r="B21" s="48" t="s">
        <v>66</v>
      </c>
      <c r="C21" s="40">
        <v>43500</v>
      </c>
      <c r="D21" s="40"/>
      <c r="E21" s="49">
        <v>2700</v>
      </c>
      <c r="F21" s="50">
        <f t="shared" si="0"/>
        <v>46200</v>
      </c>
    </row>
    <row r="22" spans="1:6" ht="12.75">
      <c r="A22" s="23">
        <v>4170</v>
      </c>
      <c r="B22" s="48" t="s">
        <v>65</v>
      </c>
      <c r="C22" s="40">
        <v>32800</v>
      </c>
      <c r="D22" s="40"/>
      <c r="E22" s="49">
        <v>500</v>
      </c>
      <c r="F22" s="50">
        <f t="shared" si="0"/>
        <v>33300</v>
      </c>
    </row>
    <row r="23" spans="1:6" ht="12.75">
      <c r="A23" s="23">
        <v>4430</v>
      </c>
      <c r="B23" s="52" t="s">
        <v>31</v>
      </c>
      <c r="C23" s="50">
        <v>17620</v>
      </c>
      <c r="D23" s="50">
        <v>5570</v>
      </c>
      <c r="E23" s="51"/>
      <c r="F23" s="50">
        <f t="shared" si="0"/>
        <v>12050</v>
      </c>
    </row>
    <row r="24" spans="1:6" ht="12.75">
      <c r="A24" s="23">
        <v>75075</v>
      </c>
      <c r="B24" s="48" t="s">
        <v>34</v>
      </c>
      <c r="C24" s="20">
        <f>SUM(C25:C26)</f>
        <v>90426</v>
      </c>
      <c r="D24" s="20">
        <f>SUM(D25:D26)</f>
        <v>51800</v>
      </c>
      <c r="E24" s="20">
        <f>SUM(E25:E26)</f>
        <v>51800</v>
      </c>
      <c r="F24" s="20">
        <f t="shared" si="0"/>
        <v>90426</v>
      </c>
    </row>
    <row r="25" spans="1:6" ht="12.75">
      <c r="A25" s="23">
        <v>4170</v>
      </c>
      <c r="B25" s="48" t="s">
        <v>65</v>
      </c>
      <c r="C25" s="40">
        <v>0</v>
      </c>
      <c r="D25" s="40"/>
      <c r="E25" s="49">
        <v>51800</v>
      </c>
      <c r="F25" s="50">
        <f t="shared" si="0"/>
        <v>51800</v>
      </c>
    </row>
    <row r="26" spans="1:6" ht="13.5" thickBot="1">
      <c r="A26" s="23">
        <v>4300</v>
      </c>
      <c r="B26" s="30" t="s">
        <v>27</v>
      </c>
      <c r="C26" s="50">
        <v>90426</v>
      </c>
      <c r="D26" s="50">
        <v>51800</v>
      </c>
      <c r="E26" s="51"/>
      <c r="F26" s="50">
        <f t="shared" si="0"/>
        <v>38626</v>
      </c>
    </row>
    <row r="27" spans="1:6" ht="13.5" thickBot="1">
      <c r="A27" s="3">
        <v>754</v>
      </c>
      <c r="B27" s="2" t="s">
        <v>51</v>
      </c>
      <c r="C27" s="31">
        <f>SUM(C28,C30)</f>
        <v>179195.03</v>
      </c>
      <c r="D27" s="31">
        <f>SUM(D28,D30)</f>
        <v>0</v>
      </c>
      <c r="E27" s="31">
        <f>SUM(E28,E30)</f>
        <v>16690</v>
      </c>
      <c r="F27" s="32">
        <f>SUM(F28,F30)</f>
        <v>6820372.37</v>
      </c>
    </row>
    <row r="28" spans="1:6" ht="12.75">
      <c r="A28" s="33">
        <v>75411</v>
      </c>
      <c r="B28" s="34" t="s">
        <v>52</v>
      </c>
      <c r="C28" s="35">
        <f>SUM(C29)</f>
        <v>171437.03</v>
      </c>
      <c r="D28" s="70">
        <f>SUM(D29)</f>
        <v>0</v>
      </c>
      <c r="E28" s="35">
        <f>SUM(E29)</f>
        <v>14320</v>
      </c>
      <c r="F28" s="64">
        <f>SUM(F29:F37)</f>
        <v>6810244.37</v>
      </c>
    </row>
    <row r="29" spans="1:6" ht="12.75">
      <c r="A29" s="19">
        <v>4210</v>
      </c>
      <c r="B29" s="30" t="s">
        <v>24</v>
      </c>
      <c r="C29" s="20">
        <v>171437.03</v>
      </c>
      <c r="D29" s="21"/>
      <c r="E29" s="20">
        <v>14320</v>
      </c>
      <c r="F29" s="20">
        <f t="shared" si="0"/>
        <v>185757.03</v>
      </c>
    </row>
    <row r="30" spans="1:6" ht="12.75">
      <c r="A30" s="37">
        <v>75421</v>
      </c>
      <c r="B30" s="63" t="s">
        <v>53</v>
      </c>
      <c r="C30" s="38">
        <f>SUM(C31:C36)</f>
        <v>7758</v>
      </c>
      <c r="D30" s="65">
        <f>SUM(D31:D36)</f>
        <v>0</v>
      </c>
      <c r="E30" s="38">
        <f>SUM(E31:E36)</f>
        <v>2370</v>
      </c>
      <c r="F30" s="38">
        <f>SUM(F31:F36)</f>
        <v>10128</v>
      </c>
    </row>
    <row r="31" spans="1:6" ht="12.75">
      <c r="A31" s="83">
        <v>4300</v>
      </c>
      <c r="B31" s="84" t="s">
        <v>27</v>
      </c>
      <c r="C31" s="85">
        <v>100</v>
      </c>
      <c r="D31" s="86"/>
      <c r="E31" s="85">
        <v>135</v>
      </c>
      <c r="F31" s="87">
        <f t="shared" si="0"/>
        <v>235</v>
      </c>
    </row>
    <row r="32" spans="1:6" ht="12.75">
      <c r="A32" s="59">
        <v>4360</v>
      </c>
      <c r="B32" s="67" t="s">
        <v>67</v>
      </c>
      <c r="C32" s="60">
        <v>1730</v>
      </c>
      <c r="D32" s="66"/>
      <c r="E32" s="60">
        <v>100</v>
      </c>
      <c r="F32" s="60">
        <f t="shared" si="0"/>
        <v>1830</v>
      </c>
    </row>
    <row r="33" spans="1:6" ht="12.75">
      <c r="A33" s="23"/>
      <c r="B33" s="74" t="s">
        <v>68</v>
      </c>
      <c r="C33" s="50"/>
      <c r="D33" s="51"/>
      <c r="E33" s="50"/>
      <c r="F33" s="50"/>
    </row>
    <row r="34" spans="1:6" ht="12.75">
      <c r="A34" s="59">
        <v>4370</v>
      </c>
      <c r="B34" s="67" t="s">
        <v>67</v>
      </c>
      <c r="C34" s="60">
        <v>990</v>
      </c>
      <c r="D34" s="66"/>
      <c r="E34" s="60">
        <v>450</v>
      </c>
      <c r="F34" s="60">
        <f t="shared" si="0"/>
        <v>1440</v>
      </c>
    </row>
    <row r="35" spans="1:6" ht="12.75">
      <c r="A35" s="23"/>
      <c r="B35" s="74" t="s">
        <v>69</v>
      </c>
      <c r="C35" s="50"/>
      <c r="D35" s="51"/>
      <c r="E35" s="50"/>
      <c r="F35" s="50"/>
    </row>
    <row r="36" spans="1:6" ht="13.5" thickBot="1">
      <c r="A36" s="68">
        <v>4400</v>
      </c>
      <c r="B36" s="67" t="s">
        <v>30</v>
      </c>
      <c r="C36" s="69">
        <v>4938</v>
      </c>
      <c r="D36" s="66"/>
      <c r="E36" s="69">
        <v>1685</v>
      </c>
      <c r="F36" s="69">
        <f t="shared" si="0"/>
        <v>6623</v>
      </c>
    </row>
    <row r="37" spans="1:6" ht="13.5" thickBot="1">
      <c r="A37" s="41">
        <v>801</v>
      </c>
      <c r="B37" s="42" t="s">
        <v>25</v>
      </c>
      <c r="C37" s="32">
        <f>SUM(C38,C40,C45,C51,C56,C60)</f>
        <v>6510100.64</v>
      </c>
      <c r="D37" s="32">
        <f>SUM(D38,D40,D45,D51,D56,D60)</f>
        <v>54290</v>
      </c>
      <c r="E37" s="32">
        <f>SUM(E38,E40,E45,E51,E56,E60)</f>
        <v>148420.7</v>
      </c>
      <c r="F37" s="92">
        <f>SUM(C37-D37+E37)</f>
        <v>6604231.34</v>
      </c>
    </row>
    <row r="38" spans="1:6" ht="12.75">
      <c r="A38" s="33">
        <v>80110</v>
      </c>
      <c r="B38" s="43" t="s">
        <v>54</v>
      </c>
      <c r="C38" s="64">
        <f>SUM(C39)</f>
        <v>567917</v>
      </c>
      <c r="D38" s="91">
        <f>SUM(D39)</f>
        <v>14000</v>
      </c>
      <c r="E38" s="64">
        <f>SUM(E39)</f>
        <v>0</v>
      </c>
      <c r="F38" s="64">
        <f>SUM(C38-D38+E38)</f>
        <v>553917</v>
      </c>
    </row>
    <row r="39" spans="1:6" ht="12.75">
      <c r="A39" s="19">
        <v>4010</v>
      </c>
      <c r="B39" s="30" t="s">
        <v>26</v>
      </c>
      <c r="C39" s="20">
        <v>567917</v>
      </c>
      <c r="D39" s="21">
        <v>14000</v>
      </c>
      <c r="E39" s="20"/>
      <c r="F39" s="20">
        <f>SUM(C39-D39+E39)</f>
        <v>553917</v>
      </c>
    </row>
    <row r="40" spans="1:6" ht="12.75">
      <c r="A40" s="71">
        <v>80120</v>
      </c>
      <c r="B40" s="72" t="s">
        <v>35</v>
      </c>
      <c r="C40" s="53">
        <f>SUM(C41:C43)</f>
        <v>2594424</v>
      </c>
      <c r="D40" s="54">
        <f>SUM(D41:D43)</f>
        <v>27252</v>
      </c>
      <c r="E40" s="53">
        <f>SUM(E41:E43)</f>
        <v>18550</v>
      </c>
      <c r="F40" s="53">
        <f>SUM(F41:F49)</f>
        <v>9470970.8</v>
      </c>
    </row>
    <row r="41" spans="1:6" ht="12.75">
      <c r="A41" s="23">
        <v>3020</v>
      </c>
      <c r="B41" s="52" t="s">
        <v>70</v>
      </c>
      <c r="C41" s="50">
        <v>21737</v>
      </c>
      <c r="D41" s="51">
        <v>800</v>
      </c>
      <c r="E41" s="50"/>
      <c r="F41" s="50">
        <f>SUM(C41-D41+E41)</f>
        <v>20937</v>
      </c>
    </row>
    <row r="42" spans="1:6" ht="12.75">
      <c r="A42" s="19">
        <v>4010</v>
      </c>
      <c r="B42" s="30" t="s">
        <v>26</v>
      </c>
      <c r="C42" s="20">
        <v>2568487</v>
      </c>
      <c r="D42" s="21">
        <v>26152</v>
      </c>
      <c r="E42" s="20">
        <v>18550</v>
      </c>
      <c r="F42" s="20">
        <f>SUM(C42-D42+E42)</f>
        <v>2560885</v>
      </c>
    </row>
    <row r="43" spans="1:6" ht="12.75">
      <c r="A43" s="59">
        <v>4370</v>
      </c>
      <c r="B43" s="67" t="s">
        <v>67</v>
      </c>
      <c r="C43" s="60">
        <v>4200</v>
      </c>
      <c r="D43" s="66">
        <v>300</v>
      </c>
      <c r="E43" s="60"/>
      <c r="F43" s="60">
        <f>SUM(C43-D43+E43)</f>
        <v>3900</v>
      </c>
    </row>
    <row r="44" spans="1:6" ht="12.75">
      <c r="A44" s="23"/>
      <c r="B44" s="74" t="s">
        <v>69</v>
      </c>
      <c r="C44" s="50"/>
      <c r="D44" s="51"/>
      <c r="E44" s="50"/>
      <c r="F44" s="50"/>
    </row>
    <row r="45" spans="1:6" ht="12.75">
      <c r="A45" s="37">
        <v>80130</v>
      </c>
      <c r="B45" s="43" t="s">
        <v>55</v>
      </c>
      <c r="C45" s="44">
        <f>SUM(C46:C50)</f>
        <v>2897691.42</v>
      </c>
      <c r="D45" s="75">
        <f>SUM(D46:D50)</f>
        <v>9176</v>
      </c>
      <c r="E45" s="44">
        <f>SUM(E46:E50)</f>
        <v>47027.58</v>
      </c>
      <c r="F45" s="88">
        <f>SUM(F46:F53)</f>
        <v>4011847.8</v>
      </c>
    </row>
    <row r="46" spans="1:6" ht="12.75">
      <c r="A46" s="23">
        <v>4010</v>
      </c>
      <c r="B46" s="30" t="s">
        <v>26</v>
      </c>
      <c r="C46" s="50">
        <v>2634357</v>
      </c>
      <c r="D46" s="51">
        <v>9176</v>
      </c>
      <c r="E46" s="50"/>
      <c r="F46" s="20">
        <f>SUM(C46-D46+E46)</f>
        <v>2625181</v>
      </c>
    </row>
    <row r="47" spans="1:6" ht="12.75">
      <c r="A47" s="23">
        <v>4170</v>
      </c>
      <c r="B47" s="48" t="s">
        <v>65</v>
      </c>
      <c r="C47" s="50">
        <v>33750</v>
      </c>
      <c r="D47" s="51"/>
      <c r="E47" s="50">
        <v>2000</v>
      </c>
      <c r="F47" s="20">
        <f>SUM(C47-D47+E47)</f>
        <v>35750</v>
      </c>
    </row>
    <row r="48" spans="1:6" ht="12.75">
      <c r="A48" s="23">
        <v>4210</v>
      </c>
      <c r="B48" s="30" t="s">
        <v>24</v>
      </c>
      <c r="C48" s="50">
        <v>84363</v>
      </c>
      <c r="D48" s="51"/>
      <c r="E48" s="50">
        <v>12218</v>
      </c>
      <c r="F48" s="20">
        <f>SUM(C48-D48+E48)</f>
        <v>96581</v>
      </c>
    </row>
    <row r="49" spans="1:6" ht="12.75">
      <c r="A49" s="23">
        <v>4260</v>
      </c>
      <c r="B49" s="52" t="s">
        <v>71</v>
      </c>
      <c r="C49" s="50">
        <v>94407.42</v>
      </c>
      <c r="D49" s="51"/>
      <c r="E49" s="50">
        <v>21481.58</v>
      </c>
      <c r="F49" s="20">
        <f>SUM(C49-D49+E49)</f>
        <v>115889</v>
      </c>
    </row>
    <row r="50" spans="1:6" ht="12.75">
      <c r="A50" s="23">
        <v>6050</v>
      </c>
      <c r="B50" s="52" t="s">
        <v>72</v>
      </c>
      <c r="C50" s="50">
        <v>50814</v>
      </c>
      <c r="D50" s="51"/>
      <c r="E50" s="50">
        <v>11328</v>
      </c>
      <c r="F50" s="50">
        <f>SUM(C50-D50+E50)</f>
        <v>62142</v>
      </c>
    </row>
    <row r="51" spans="1:6" ht="12.75">
      <c r="A51" s="37">
        <v>80143</v>
      </c>
      <c r="B51" s="43" t="s">
        <v>56</v>
      </c>
      <c r="C51" s="44">
        <f>SUM(C52:C55)</f>
        <v>425041</v>
      </c>
      <c r="D51" s="75">
        <f>SUM(D52:D55)</f>
        <v>2362</v>
      </c>
      <c r="E51" s="44">
        <f>SUM(E52:E55)</f>
        <v>2362</v>
      </c>
      <c r="F51" s="53">
        <f>SUM(F52:F60)</f>
        <v>695438.7999999999</v>
      </c>
    </row>
    <row r="52" spans="1:6" ht="12.75">
      <c r="A52" s="23">
        <v>4010</v>
      </c>
      <c r="B52" s="30" t="s">
        <v>26</v>
      </c>
      <c r="C52" s="50">
        <v>325871</v>
      </c>
      <c r="D52" s="51"/>
      <c r="E52" s="50">
        <v>2362</v>
      </c>
      <c r="F52" s="20">
        <f>SUM(C52-D52+E52)</f>
        <v>328233</v>
      </c>
    </row>
    <row r="53" spans="1:6" ht="12.75">
      <c r="A53" s="23">
        <v>4110</v>
      </c>
      <c r="B53" s="52" t="s">
        <v>28</v>
      </c>
      <c r="C53" s="50">
        <v>53133</v>
      </c>
      <c r="D53" s="51">
        <v>500</v>
      </c>
      <c r="E53" s="50"/>
      <c r="F53" s="20">
        <f>SUM(C53-D53+E53)</f>
        <v>52633</v>
      </c>
    </row>
    <row r="54" spans="1:6" ht="12.75">
      <c r="A54" s="23">
        <v>4400</v>
      </c>
      <c r="B54" s="93" t="s">
        <v>30</v>
      </c>
      <c r="C54" s="50">
        <v>45587</v>
      </c>
      <c r="D54" s="51">
        <v>1596</v>
      </c>
      <c r="E54" s="50"/>
      <c r="F54" s="20">
        <f>SUM(C54-D54+E54)</f>
        <v>43991</v>
      </c>
    </row>
    <row r="55" spans="1:6" ht="12.75">
      <c r="A55" s="23">
        <v>4430</v>
      </c>
      <c r="B55" s="52" t="s">
        <v>31</v>
      </c>
      <c r="C55" s="50">
        <v>450</v>
      </c>
      <c r="D55" s="51">
        <v>266</v>
      </c>
      <c r="E55" s="50"/>
      <c r="F55" s="50">
        <f>SUM(C55-D55+E55)</f>
        <v>184</v>
      </c>
    </row>
    <row r="56" spans="1:6" ht="12.75">
      <c r="A56" s="71">
        <v>80146</v>
      </c>
      <c r="B56" s="72" t="s">
        <v>37</v>
      </c>
      <c r="C56" s="53">
        <f>SUM(C57:C58)</f>
        <v>25027.22</v>
      </c>
      <c r="D56" s="54">
        <f>SUM(D57:D58)</f>
        <v>1500</v>
      </c>
      <c r="E56" s="53">
        <f>SUM(E57:E58)</f>
        <v>1500</v>
      </c>
      <c r="F56" s="53">
        <f>SUM(F57:F65)</f>
        <v>166389.46</v>
      </c>
    </row>
    <row r="57" spans="1:6" ht="12.75">
      <c r="A57" s="71">
        <v>4300</v>
      </c>
      <c r="B57" s="30" t="s">
        <v>27</v>
      </c>
      <c r="C57" s="53">
        <v>0</v>
      </c>
      <c r="D57" s="54"/>
      <c r="E57" s="53">
        <v>1500</v>
      </c>
      <c r="F57" s="20">
        <f>SUM(C57-D57+E57)</f>
        <v>1500</v>
      </c>
    </row>
    <row r="58" spans="1:6" ht="12.75">
      <c r="A58" s="59">
        <v>4700</v>
      </c>
      <c r="B58" s="24" t="s">
        <v>38</v>
      </c>
      <c r="C58" s="60">
        <v>25027.22</v>
      </c>
      <c r="D58" s="66">
        <v>1500</v>
      </c>
      <c r="E58" s="60"/>
      <c r="F58" s="60">
        <f>SUM(C58-D58+E58)</f>
        <v>23527.22</v>
      </c>
    </row>
    <row r="59" spans="1:6" ht="12.75">
      <c r="A59" s="23"/>
      <c r="B59" s="52" t="s">
        <v>39</v>
      </c>
      <c r="C59" s="50"/>
      <c r="D59" s="51"/>
      <c r="E59" s="50"/>
      <c r="F59" s="50">
        <f>SUM(C59-D59+E59)</f>
        <v>0</v>
      </c>
    </row>
    <row r="60" spans="1:6" ht="12.75">
      <c r="A60" s="37">
        <v>80195</v>
      </c>
      <c r="B60" s="72" t="s">
        <v>64</v>
      </c>
      <c r="C60" s="44">
        <f>SUM(C61:C69)</f>
        <v>0</v>
      </c>
      <c r="D60" s="75">
        <f>SUM(D61:D69)</f>
        <v>0</v>
      </c>
      <c r="E60" s="44">
        <f>SUM(E61:E70)</f>
        <v>78981.12</v>
      </c>
      <c r="F60" s="44">
        <f>SUM(F61:F70)</f>
        <v>78981.12</v>
      </c>
    </row>
    <row r="61" spans="1:6" ht="12.75">
      <c r="A61" s="19">
        <v>4217</v>
      </c>
      <c r="B61" s="30" t="s">
        <v>24</v>
      </c>
      <c r="C61" s="20">
        <v>0</v>
      </c>
      <c r="D61" s="21"/>
      <c r="E61" s="20">
        <v>81.12</v>
      </c>
      <c r="F61" s="20">
        <f aca="true" t="shared" si="1" ref="F61:F73">SUM(C61-D61+E61)</f>
        <v>81.12</v>
      </c>
    </row>
    <row r="62" spans="1:6" ht="12.75">
      <c r="A62" s="19">
        <v>4247</v>
      </c>
      <c r="B62" s="30" t="s">
        <v>73</v>
      </c>
      <c r="C62" s="20">
        <v>0</v>
      </c>
      <c r="D62" s="21"/>
      <c r="E62" s="20">
        <v>500</v>
      </c>
      <c r="F62" s="20">
        <f t="shared" si="1"/>
        <v>500</v>
      </c>
    </row>
    <row r="63" spans="1:6" ht="12.75">
      <c r="A63" s="19">
        <v>4307</v>
      </c>
      <c r="B63" s="30" t="s">
        <v>27</v>
      </c>
      <c r="C63" s="20">
        <v>0</v>
      </c>
      <c r="D63" s="21"/>
      <c r="E63" s="20">
        <v>58000</v>
      </c>
      <c r="F63" s="20">
        <f t="shared" si="1"/>
        <v>58000</v>
      </c>
    </row>
    <row r="64" spans="1:6" ht="12.75">
      <c r="A64" s="19">
        <v>4397</v>
      </c>
      <c r="B64" s="30" t="s">
        <v>74</v>
      </c>
      <c r="C64" s="20">
        <v>0</v>
      </c>
      <c r="D64" s="21"/>
      <c r="E64" s="20">
        <v>800</v>
      </c>
      <c r="F64" s="20">
        <f t="shared" si="1"/>
        <v>800</v>
      </c>
    </row>
    <row r="65" spans="1:6" ht="12.75">
      <c r="A65" s="19">
        <v>4417</v>
      </c>
      <c r="B65" s="30" t="s">
        <v>75</v>
      </c>
      <c r="C65" s="20">
        <v>0</v>
      </c>
      <c r="D65" s="21"/>
      <c r="E65" s="20">
        <v>3000</v>
      </c>
      <c r="F65" s="20">
        <f t="shared" si="1"/>
        <v>3000</v>
      </c>
    </row>
    <row r="66" spans="1:6" ht="12.75">
      <c r="A66" s="19">
        <v>4427</v>
      </c>
      <c r="B66" s="30" t="s">
        <v>76</v>
      </c>
      <c r="C66" s="20">
        <v>0</v>
      </c>
      <c r="D66" s="21"/>
      <c r="E66" s="20">
        <v>15700</v>
      </c>
      <c r="F66" s="20">
        <f t="shared" si="1"/>
        <v>15700</v>
      </c>
    </row>
    <row r="67" spans="1:6" ht="12.75">
      <c r="A67" s="19">
        <v>4437</v>
      </c>
      <c r="B67" s="30" t="s">
        <v>31</v>
      </c>
      <c r="C67" s="20">
        <v>0</v>
      </c>
      <c r="D67" s="21"/>
      <c r="E67" s="20">
        <v>600</v>
      </c>
      <c r="F67" s="20">
        <f t="shared" si="1"/>
        <v>600</v>
      </c>
    </row>
    <row r="68" spans="1:6" ht="12.75">
      <c r="A68" s="59">
        <v>4747</v>
      </c>
      <c r="B68" s="24" t="s">
        <v>77</v>
      </c>
      <c r="C68" s="60">
        <v>0</v>
      </c>
      <c r="D68" s="66"/>
      <c r="E68" s="60">
        <v>100</v>
      </c>
      <c r="F68" s="60">
        <f t="shared" si="1"/>
        <v>100</v>
      </c>
    </row>
    <row r="69" spans="1:6" ht="12.75">
      <c r="A69" s="23"/>
      <c r="B69" s="52" t="s">
        <v>78</v>
      </c>
      <c r="C69" s="50"/>
      <c r="D69" s="51"/>
      <c r="E69" s="50"/>
      <c r="F69" s="50">
        <f t="shared" si="1"/>
        <v>0</v>
      </c>
    </row>
    <row r="70" spans="1:6" ht="13.5" thickBot="1">
      <c r="A70" s="89">
        <v>4757</v>
      </c>
      <c r="B70" s="30" t="s">
        <v>36</v>
      </c>
      <c r="C70" s="90"/>
      <c r="D70" s="21"/>
      <c r="E70" s="90">
        <v>200</v>
      </c>
      <c r="F70" s="90">
        <f t="shared" si="1"/>
        <v>200</v>
      </c>
    </row>
    <row r="71" spans="1:6" ht="13.5" thickBot="1">
      <c r="A71" s="41">
        <v>852</v>
      </c>
      <c r="B71" s="41" t="s">
        <v>40</v>
      </c>
      <c r="C71" s="32">
        <f>SUM(C72,C76)</f>
        <v>1016670</v>
      </c>
      <c r="D71" s="32">
        <f>SUM(D72,D76)</f>
        <v>34158</v>
      </c>
      <c r="E71" s="32">
        <f>SUM(E72,E76)</f>
        <v>4623</v>
      </c>
      <c r="F71" s="32">
        <f t="shared" si="1"/>
        <v>987135</v>
      </c>
    </row>
    <row r="72" spans="1:6" ht="12.75">
      <c r="A72" s="33">
        <v>85201</v>
      </c>
      <c r="B72" s="34" t="s">
        <v>57</v>
      </c>
      <c r="C72" s="35">
        <f>SUM(C73)</f>
        <v>157920</v>
      </c>
      <c r="D72" s="70">
        <f>SUM(D73)</f>
        <v>2123</v>
      </c>
      <c r="E72" s="35">
        <f>SUM(E73)</f>
        <v>2123</v>
      </c>
      <c r="F72" s="64">
        <f t="shared" si="1"/>
        <v>157920</v>
      </c>
    </row>
    <row r="73" spans="1:6" ht="12.75">
      <c r="A73" s="59">
        <v>2830</v>
      </c>
      <c r="B73" s="24" t="s">
        <v>41</v>
      </c>
      <c r="C73" s="62">
        <v>157920</v>
      </c>
      <c r="D73" s="61">
        <v>2123</v>
      </c>
      <c r="E73" s="60">
        <v>2123</v>
      </c>
      <c r="F73" s="62">
        <f t="shared" si="1"/>
        <v>157920</v>
      </c>
    </row>
    <row r="74" spans="1:6" ht="12.75">
      <c r="A74" s="59"/>
      <c r="B74" s="24" t="s">
        <v>58</v>
      </c>
      <c r="C74" s="62"/>
      <c r="D74" s="61"/>
      <c r="E74" s="60"/>
      <c r="F74" s="62"/>
    </row>
    <row r="75" spans="1:6" ht="12.75">
      <c r="A75" s="23"/>
      <c r="B75" s="52" t="s">
        <v>59</v>
      </c>
      <c r="C75" s="40"/>
      <c r="D75" s="49"/>
      <c r="E75" s="50"/>
      <c r="F75" s="40"/>
    </row>
    <row r="76" spans="1:6" ht="12.75">
      <c r="A76" s="71">
        <v>85204</v>
      </c>
      <c r="B76" s="77" t="s">
        <v>43</v>
      </c>
      <c r="C76" s="78">
        <f>SUM(C77,C79)</f>
        <v>858750</v>
      </c>
      <c r="D76" s="79">
        <f>SUM(D77,D79)</f>
        <v>32035</v>
      </c>
      <c r="E76" s="78">
        <f>SUM(E77,E79)</f>
        <v>2500</v>
      </c>
      <c r="F76" s="53">
        <f>SUM(C76-D76+E76)</f>
        <v>829215</v>
      </c>
    </row>
    <row r="77" spans="1:6" ht="12.75">
      <c r="A77" s="59">
        <v>2320</v>
      </c>
      <c r="B77" s="76" t="s">
        <v>60</v>
      </c>
      <c r="C77" s="62">
        <v>85612</v>
      </c>
      <c r="D77" s="61"/>
      <c r="E77" s="62">
        <v>2500</v>
      </c>
      <c r="F77" s="60">
        <f>SUM(C77-D77+E77)</f>
        <v>88112</v>
      </c>
    </row>
    <row r="78" spans="1:6" ht="12.75">
      <c r="A78" s="23"/>
      <c r="B78" s="48" t="s">
        <v>61</v>
      </c>
      <c r="C78" s="40"/>
      <c r="D78" s="49"/>
      <c r="E78" s="40"/>
      <c r="F78" s="50"/>
    </row>
    <row r="79" spans="1:6" ht="13.5" thickBot="1">
      <c r="A79" s="68">
        <v>3110</v>
      </c>
      <c r="B79" s="48" t="s">
        <v>42</v>
      </c>
      <c r="C79" s="73">
        <v>773138</v>
      </c>
      <c r="D79" s="49">
        <v>32035</v>
      </c>
      <c r="E79" s="73"/>
      <c r="F79" s="69">
        <f>SUM(C79-D79+E79)</f>
        <v>741103</v>
      </c>
    </row>
    <row r="80" spans="1:6" s="22" customFormat="1" ht="13.5" thickBot="1">
      <c r="A80" s="41">
        <v>853</v>
      </c>
      <c r="B80" s="41" t="s">
        <v>44</v>
      </c>
      <c r="C80" s="32">
        <f>SUM(C81)</f>
        <v>33020</v>
      </c>
      <c r="D80" s="32">
        <f>SUM(D81)</f>
        <v>1400</v>
      </c>
      <c r="E80" s="32">
        <f>SUM(E81)</f>
        <v>1400</v>
      </c>
      <c r="F80" s="32">
        <f>SUM(C80-D80+E80)</f>
        <v>33020</v>
      </c>
    </row>
    <row r="81" spans="1:6" s="22" customFormat="1" ht="12.75">
      <c r="A81" s="37">
        <v>85333</v>
      </c>
      <c r="B81" s="39" t="s">
        <v>45</v>
      </c>
      <c r="C81" s="38">
        <f>SUM(C82:C83)</f>
        <v>33020</v>
      </c>
      <c r="D81" s="38">
        <f>SUM(D82:D83)</f>
        <v>1400</v>
      </c>
      <c r="E81" s="38">
        <f>SUM(E82:E83)</f>
        <v>1400</v>
      </c>
      <c r="F81" s="38">
        <f>SUM(C81-D81+E81)</f>
        <v>33020</v>
      </c>
    </row>
    <row r="82" spans="1:6" s="22" customFormat="1" ht="12.75">
      <c r="A82" s="23">
        <v>4140</v>
      </c>
      <c r="B82" s="48" t="s">
        <v>66</v>
      </c>
      <c r="C82" s="40">
        <v>28000</v>
      </c>
      <c r="D82" s="40"/>
      <c r="E82" s="20">
        <v>1400</v>
      </c>
      <c r="F82" s="40">
        <f>SUM(C82-D82+E82)</f>
        <v>29400</v>
      </c>
    </row>
    <row r="83" spans="1:6" s="22" customFormat="1" ht="13.5" thickBot="1">
      <c r="A83" s="23">
        <v>4430</v>
      </c>
      <c r="B83" s="36" t="s">
        <v>31</v>
      </c>
      <c r="C83" s="40">
        <v>5020</v>
      </c>
      <c r="D83" s="20">
        <v>1400</v>
      </c>
      <c r="E83" s="20"/>
      <c r="F83" s="55">
        <f>SUM(C83-D83+E83)</f>
        <v>3620</v>
      </c>
    </row>
    <row r="84" spans="1:6" s="22" customFormat="1" ht="13.5" thickBot="1">
      <c r="A84" s="41">
        <v>854</v>
      </c>
      <c r="B84" s="41" t="s">
        <v>62</v>
      </c>
      <c r="C84" s="32">
        <f>SUM(C85)</f>
        <v>304233</v>
      </c>
      <c r="D84" s="32">
        <f>SUM(D85)</f>
        <v>0</v>
      </c>
      <c r="E84" s="32">
        <f>SUM(E85)</f>
        <v>51395</v>
      </c>
      <c r="F84" s="32">
        <f aca="true" t="shared" si="2" ref="F84:F90">SUM(C84-D84+E84)</f>
        <v>355628</v>
      </c>
    </row>
    <row r="85" spans="1:6" s="22" customFormat="1" ht="12.75">
      <c r="A85" s="33">
        <v>85410</v>
      </c>
      <c r="B85" s="63" t="s">
        <v>63</v>
      </c>
      <c r="C85" s="35">
        <f>SUM(C86:C90)</f>
        <v>304233</v>
      </c>
      <c r="D85" s="65">
        <f>SUM(D86:D90)</f>
        <v>0</v>
      </c>
      <c r="E85" s="35">
        <f>SUM(E86:E90)</f>
        <v>51395</v>
      </c>
      <c r="F85" s="35">
        <f>SUM(F86:F90)</f>
        <v>355628</v>
      </c>
    </row>
    <row r="86" spans="1:6" s="22" customFormat="1" ht="12.75">
      <c r="A86" s="23">
        <v>4210</v>
      </c>
      <c r="B86" s="30" t="s">
        <v>24</v>
      </c>
      <c r="C86" s="40">
        <v>119227</v>
      </c>
      <c r="D86" s="49"/>
      <c r="E86" s="20">
        <v>14295</v>
      </c>
      <c r="F86" s="40">
        <f t="shared" si="2"/>
        <v>133522</v>
      </c>
    </row>
    <row r="87" spans="1:6" s="22" customFormat="1" ht="12.75">
      <c r="A87" s="23">
        <v>4260</v>
      </c>
      <c r="B87" s="30" t="s">
        <v>31</v>
      </c>
      <c r="C87" s="40">
        <v>53551</v>
      </c>
      <c r="D87" s="21"/>
      <c r="E87" s="20">
        <v>5600</v>
      </c>
      <c r="F87" s="55">
        <f t="shared" si="2"/>
        <v>59151</v>
      </c>
    </row>
    <row r="88" spans="1:6" s="22" customFormat="1" ht="12.75">
      <c r="A88" s="19">
        <v>4270</v>
      </c>
      <c r="B88" s="30" t="s">
        <v>79</v>
      </c>
      <c r="C88" s="55">
        <v>70500</v>
      </c>
      <c r="D88" s="21"/>
      <c r="E88" s="20">
        <v>26400</v>
      </c>
      <c r="F88" s="55">
        <f t="shared" si="2"/>
        <v>96900</v>
      </c>
    </row>
    <row r="89" spans="1:6" s="22" customFormat="1" ht="12.75">
      <c r="A89" s="19">
        <v>4300</v>
      </c>
      <c r="B89" s="30" t="s">
        <v>27</v>
      </c>
      <c r="C89" s="55">
        <v>60555</v>
      </c>
      <c r="D89" s="21"/>
      <c r="E89" s="20">
        <v>5000</v>
      </c>
      <c r="F89" s="55">
        <f t="shared" si="2"/>
        <v>65555</v>
      </c>
    </row>
    <row r="90" spans="1:6" s="22" customFormat="1" ht="12.75">
      <c r="A90" s="59">
        <v>4360</v>
      </c>
      <c r="B90" s="24" t="s">
        <v>67</v>
      </c>
      <c r="C90" s="62">
        <v>400</v>
      </c>
      <c r="D90" s="66"/>
      <c r="E90" s="60">
        <v>100</v>
      </c>
      <c r="F90" s="62">
        <f t="shared" si="2"/>
        <v>500</v>
      </c>
    </row>
    <row r="91" spans="1:6" s="22" customFormat="1" ht="13.5" thickBot="1">
      <c r="A91" s="68"/>
      <c r="B91" s="24" t="s">
        <v>68</v>
      </c>
      <c r="C91" s="73"/>
      <c r="D91" s="66"/>
      <c r="E91" s="69"/>
      <c r="F91" s="73"/>
    </row>
    <row r="92" spans="1:6" s="24" customFormat="1" ht="15.75" customHeight="1" thickBot="1">
      <c r="A92" s="94" t="s">
        <v>15</v>
      </c>
      <c r="B92" s="95"/>
      <c r="C92" s="80" t="s">
        <v>16</v>
      </c>
      <c r="D92" s="81">
        <f>SUM(D14,D19,D27,D37,D71,D80,D84)</f>
        <v>150146</v>
      </c>
      <c r="E92" s="81">
        <f>SUM(E14,E19,E27,E37,E71,E80,E84)</f>
        <v>280456.7</v>
      </c>
      <c r="F92" s="82" t="s">
        <v>16</v>
      </c>
    </row>
    <row r="93" spans="2:5" s="22" customFormat="1" ht="12.75">
      <c r="B93" s="25" t="s">
        <v>20</v>
      </c>
      <c r="C93" s="26" t="s">
        <v>22</v>
      </c>
      <c r="D93" s="57">
        <v>150146</v>
      </c>
      <c r="E93" s="58">
        <v>269128.7</v>
      </c>
    </row>
    <row r="94" spans="2:5" s="27" customFormat="1" ht="13.5" thickBot="1">
      <c r="B94" s="28" t="s">
        <v>21</v>
      </c>
      <c r="C94" s="29" t="s">
        <v>22</v>
      </c>
      <c r="D94" s="45" t="s">
        <v>29</v>
      </c>
      <c r="E94" s="46">
        <v>11328</v>
      </c>
    </row>
    <row r="95" ht="12.75">
      <c r="B95" t="s">
        <v>18</v>
      </c>
    </row>
  </sheetData>
  <mergeCells count="7">
    <mergeCell ref="A92:B92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2009-12-14T10:45:36Z</cp:lastPrinted>
  <dcterms:created xsi:type="dcterms:W3CDTF">2006-02-10T11:32:31Z</dcterms:created>
  <dcterms:modified xsi:type="dcterms:W3CDTF">2009-12-15T07:50:28Z</dcterms:modified>
  <cp:category/>
  <cp:version/>
  <cp:contentType/>
  <cp:contentStatus/>
</cp:coreProperties>
</file>