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<sst xmlns="http://schemas.openxmlformats.org/spreadsheetml/2006/main" count="86" uniqueCount="70">
  <si>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</si>
  <si>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</si>
  <si>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</si>
  <si>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</si>
  <si>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</si>
  <si>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</si>
  <si>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</si>
  <si>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</si>
  <si>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</si>
  <si>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</si>
  <si>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</si>
  <si>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</si>
  <si>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</si>
  <si>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</si>
  <si>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</si>
  <si>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</si>
  <si>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</si>
  <si>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</si>
  <si>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</si>
  <si>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</si>
  <si>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</si>
  <si>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</si>
  <si>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</si>
  <si>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</si>
  <si>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Wynagrodzenia bezosobowe</t>
  </si>
  <si>
    <t>Zakup materiałów i wyposażenia</t>
  </si>
  <si>
    <t>Oświata i wychowanie</t>
  </si>
  <si>
    <t>Transport i łączność</t>
  </si>
  <si>
    <t>Drogi publiczne powiatowe</t>
  </si>
  <si>
    <t>Wynagrodzenia osobowe pracowników</t>
  </si>
  <si>
    <t xml:space="preserve">Zakup usług pozostałych </t>
  </si>
  <si>
    <t>Składki na ubezpieczenia społeczne</t>
  </si>
  <si>
    <t>Składki na Fundusz Pracy</t>
  </si>
  <si>
    <t xml:space="preserve">                                                    Zarządu Powiatu w Nidzicy</t>
  </si>
  <si>
    <t>-</t>
  </si>
  <si>
    <t>Działalność usługowa</t>
  </si>
  <si>
    <t>Zakup usług remontowych</t>
  </si>
  <si>
    <t>Opłaty czynszowe za pomieszczenia biurowe</t>
  </si>
  <si>
    <t>Różne opłaty i składki</t>
  </si>
  <si>
    <t>z dnia 04 grudnia 2009 r.</t>
  </si>
  <si>
    <t>O10</t>
  </si>
  <si>
    <t>O1005</t>
  </si>
  <si>
    <t>Rolnictwo i łowiectwo</t>
  </si>
  <si>
    <t>Prace geodezyjno-urządzeniowe na potrzeby rolnictwa</t>
  </si>
  <si>
    <t>Wpłaty na Państwowy FunduszRehabilitacjiOsóbNiepełnospawnych</t>
  </si>
  <si>
    <t>Zakup usług dostępu do sieci Internet</t>
  </si>
  <si>
    <t>Prace geodezyjne i kartograficzne (nieinwestycyjne)</t>
  </si>
  <si>
    <t>Administracja publiczna</t>
  </si>
  <si>
    <t>Starostwa powiatowe</t>
  </si>
  <si>
    <t>Komisje poborowe</t>
  </si>
  <si>
    <t>Promocja jednostek samorządu terytorialnego</t>
  </si>
  <si>
    <t xml:space="preserve">Zakup materiałów papierniczych do sprzętu drukarskiego i </t>
  </si>
  <si>
    <t>urządzeń kserograficznych</t>
  </si>
  <si>
    <t>Licea ogólnokształcące</t>
  </si>
  <si>
    <t>Zakup usług dostepu do sieci Internet</t>
  </si>
  <si>
    <t>Zakup akcesoriów komputerowych, w tym programów i licencji</t>
  </si>
  <si>
    <t>Dokształcanie i doskonalenie nauczycieli</t>
  </si>
  <si>
    <t xml:space="preserve">Szkolenia pracowników niebędących członkami korpusu służby </t>
  </si>
  <si>
    <t>cywilnej</t>
  </si>
  <si>
    <t>Pomoc społeczna</t>
  </si>
  <si>
    <t>Ośrodki wsparcia</t>
  </si>
  <si>
    <t xml:space="preserve">Dotacja celowa z budżetu na finansowanie lub dofinansowanie </t>
  </si>
  <si>
    <t>zadań zleconych do realizacji stowarzyszeniom</t>
  </si>
  <si>
    <t>Świadczenia społeczne</t>
  </si>
  <si>
    <t>Rodziny zastepcze</t>
  </si>
  <si>
    <t>Pozostałe zadania w zakresie polityki społecznej</t>
  </si>
  <si>
    <t>Powiatowe urzędy pracy</t>
  </si>
  <si>
    <t>Opłaty z tytułu zakupu usług telekomunikacyjnych telefonii</t>
  </si>
  <si>
    <t>komórkowej</t>
  </si>
  <si>
    <t xml:space="preserve">                                                   do Uchwały Nr 184 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</si>
</sst>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2" borderId="7" xfId="15" applyNumberFormat="1" applyFont="1" applyFill="1" applyBorder="1" applyAlignment="1">
      <alignment horizontal="center"/>
    </xf>
    <xf numFmtId="43" fontId="1" fillId="2" borderId="6" xfId="15" applyNumberFormat="1" applyFont="1" applyFill="1" applyBorder="1" applyAlignment="1">
      <alignment/>
    </xf>
    <xf numFmtId="43" fontId="1" fillId="2" borderId="6" xfId="15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3" fontId="0" fillId="0" borderId="17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49">
      <selection activeCell="G30" sqref="G30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84" t="s">
        <v>23</v>
      </c>
      <c r="E1" s="84"/>
      <c r="F1" s="84"/>
    </row>
    <row r="2" spans="4:6" ht="12.75">
      <c r="D2" s="84" t="s">
        <v>69</v>
      </c>
      <c r="E2" s="84"/>
      <c r="F2" s="84"/>
    </row>
    <row r="3" spans="4:6" ht="12.75">
      <c r="D3" s="84" t="s">
        <v>33</v>
      </c>
      <c r="E3" s="84"/>
      <c r="F3" s="84"/>
    </row>
    <row r="4" spans="4:6" ht="12.75">
      <c r="D4" s="84" t="s">
        <v>39</v>
      </c>
      <c r="E4" s="84"/>
      <c r="F4" s="84"/>
    </row>
    <row r="5" spans="4:6" ht="12.75">
      <c r="D5" s="18"/>
      <c r="E5" s="50"/>
      <c r="F5" s="18"/>
    </row>
    <row r="6" spans="1:6" ht="15.75" customHeight="1">
      <c r="A6" s="85" t="s">
        <v>19</v>
      </c>
      <c r="B6" s="85"/>
      <c r="C6" s="85"/>
      <c r="D6" s="85"/>
      <c r="E6" s="85"/>
      <c r="F6" s="85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82" t="s">
        <v>5</v>
      </c>
      <c r="E10" s="83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 t="s">
        <v>40</v>
      </c>
      <c r="B14" s="2" t="s">
        <v>42</v>
      </c>
      <c r="C14" s="34">
        <f aca="true" t="shared" si="0" ref="C14:E15">SUM(C15)</f>
        <v>1580</v>
      </c>
      <c r="D14" s="34">
        <f t="shared" si="0"/>
        <v>1580</v>
      </c>
      <c r="E14" s="34">
        <f t="shared" si="0"/>
        <v>0</v>
      </c>
      <c r="F14" s="59">
        <f>SUM(C14-D14+E14)</f>
        <v>0</v>
      </c>
    </row>
    <row r="15" spans="1:6" ht="12.75">
      <c r="A15" s="36" t="s">
        <v>41</v>
      </c>
      <c r="B15" s="37" t="s">
        <v>43</v>
      </c>
      <c r="C15" s="38">
        <f t="shared" si="0"/>
        <v>1580</v>
      </c>
      <c r="D15" s="38">
        <f t="shared" si="0"/>
        <v>1580</v>
      </c>
      <c r="E15" s="38">
        <f t="shared" si="0"/>
        <v>0</v>
      </c>
      <c r="F15" s="38">
        <f>SUM(F16)</f>
        <v>0</v>
      </c>
    </row>
    <row r="16" spans="1:6" ht="13.5" thickBot="1">
      <c r="A16" s="23">
        <v>4300</v>
      </c>
      <c r="B16" s="33" t="s">
        <v>30</v>
      </c>
      <c r="C16" s="43">
        <v>1580</v>
      </c>
      <c r="D16" s="52">
        <v>1580</v>
      </c>
      <c r="E16" s="43"/>
      <c r="F16" s="43">
        <f aca="true" t="shared" si="1" ref="F16:F24">SUM(C16-D16+E16)</f>
        <v>0</v>
      </c>
    </row>
    <row r="17" spans="1:6" ht="13.5" thickBot="1">
      <c r="A17" s="3">
        <v>600</v>
      </c>
      <c r="B17" s="2" t="s">
        <v>27</v>
      </c>
      <c r="C17" s="34">
        <f>SUM(C18)</f>
        <v>1536752.1400000001</v>
      </c>
      <c r="D17" s="34">
        <f>SUM(D18)</f>
        <v>3600</v>
      </c>
      <c r="E17" s="34">
        <f>SUM(E18)</f>
        <v>3600</v>
      </c>
      <c r="F17" s="59">
        <f>SUM(C17-D17+E17)</f>
        <v>1536752.1400000001</v>
      </c>
    </row>
    <row r="18" spans="1:6" ht="12.75">
      <c r="A18" s="36">
        <v>60014</v>
      </c>
      <c r="B18" s="37" t="s">
        <v>28</v>
      </c>
      <c r="C18" s="38">
        <f>SUM(C19:C25)</f>
        <v>1536752.1400000001</v>
      </c>
      <c r="D18" s="76">
        <f>SUM(D19:D25)</f>
        <v>3600</v>
      </c>
      <c r="E18" s="38">
        <f>SUM(E19:E25)</f>
        <v>3600</v>
      </c>
      <c r="F18" s="68">
        <f>SUM(C18-D18+E18)</f>
        <v>1536752.1400000001</v>
      </c>
    </row>
    <row r="19" spans="1:6" ht="12.75">
      <c r="A19" s="23">
        <v>4140</v>
      </c>
      <c r="B19" s="51" t="s">
        <v>44</v>
      </c>
      <c r="C19" s="43">
        <v>18000</v>
      </c>
      <c r="D19" s="52">
        <v>1000</v>
      </c>
      <c r="E19" s="43"/>
      <c r="F19" s="43">
        <f>SUM(C19-D19+E19)</f>
        <v>17000</v>
      </c>
    </row>
    <row r="20" spans="1:6" ht="12.75">
      <c r="A20" s="23">
        <v>4210</v>
      </c>
      <c r="B20" s="55" t="s">
        <v>25</v>
      </c>
      <c r="C20" s="20">
        <v>539500</v>
      </c>
      <c r="D20" s="52">
        <v>2468</v>
      </c>
      <c r="E20" s="43"/>
      <c r="F20" s="43">
        <f t="shared" si="1"/>
        <v>537032</v>
      </c>
    </row>
    <row r="21" spans="1:6" ht="12.75">
      <c r="A21" s="23">
        <v>4270</v>
      </c>
      <c r="B21" s="55" t="s">
        <v>36</v>
      </c>
      <c r="C21" s="20">
        <v>964652.14</v>
      </c>
      <c r="D21" s="52"/>
      <c r="E21" s="43">
        <v>2500</v>
      </c>
      <c r="F21" s="43">
        <f t="shared" si="1"/>
        <v>967152.14</v>
      </c>
    </row>
    <row r="22" spans="1:6" ht="12.75">
      <c r="A22" s="19">
        <v>4350</v>
      </c>
      <c r="B22" s="33" t="s">
        <v>45</v>
      </c>
      <c r="C22" s="20">
        <v>600</v>
      </c>
      <c r="D22" s="72">
        <v>132</v>
      </c>
      <c r="E22" s="58"/>
      <c r="F22" s="58">
        <f>SUM(C22-D22+E22)</f>
        <v>468</v>
      </c>
    </row>
    <row r="23" spans="1:6" ht="12.75">
      <c r="A23" s="62">
        <v>4360</v>
      </c>
      <c r="B23" s="24" t="s">
        <v>67</v>
      </c>
      <c r="C23" s="63">
        <v>6000</v>
      </c>
      <c r="D23" s="64"/>
      <c r="E23" s="65">
        <v>100</v>
      </c>
      <c r="F23" s="65">
        <f t="shared" si="1"/>
        <v>6100</v>
      </c>
    </row>
    <row r="24" spans="1:6" ht="12.75">
      <c r="A24" s="23"/>
      <c r="B24" s="55" t="s">
        <v>68</v>
      </c>
      <c r="C24" s="53"/>
      <c r="D24" s="52"/>
      <c r="E24" s="43"/>
      <c r="F24" s="43"/>
    </row>
    <row r="25" spans="1:6" ht="12.75">
      <c r="A25" s="62">
        <v>4700</v>
      </c>
      <c r="B25" s="24" t="s">
        <v>57</v>
      </c>
      <c r="C25" s="63">
        <v>8000</v>
      </c>
      <c r="D25" s="64"/>
      <c r="E25" s="65">
        <v>1000</v>
      </c>
      <c r="F25" s="65">
        <f aca="true" t="shared" si="2" ref="F25:F41">SUM(C25-D25+E25)</f>
        <v>9000</v>
      </c>
    </row>
    <row r="26" spans="1:6" ht="13.5" thickBot="1">
      <c r="A26" s="74"/>
      <c r="B26" s="55" t="s">
        <v>58</v>
      </c>
      <c r="C26" s="75"/>
      <c r="D26" s="52"/>
      <c r="E26" s="79"/>
      <c r="F26" s="79"/>
    </row>
    <row r="27" spans="1:6" ht="13.5" thickBot="1">
      <c r="A27" s="3">
        <v>710</v>
      </c>
      <c r="B27" s="2" t="s">
        <v>35</v>
      </c>
      <c r="C27" s="34">
        <f aca="true" t="shared" si="3" ref="C27:E28">SUM(C28)</f>
        <v>0</v>
      </c>
      <c r="D27" s="34">
        <f t="shared" si="3"/>
        <v>0</v>
      </c>
      <c r="E27" s="34">
        <f t="shared" si="3"/>
        <v>6000</v>
      </c>
      <c r="F27" s="59">
        <f t="shared" si="2"/>
        <v>6000</v>
      </c>
    </row>
    <row r="28" spans="1:6" ht="12.75">
      <c r="A28" s="36">
        <v>71013</v>
      </c>
      <c r="B28" s="37" t="s">
        <v>46</v>
      </c>
      <c r="C28" s="38">
        <f t="shared" si="3"/>
        <v>0</v>
      </c>
      <c r="D28" s="38">
        <f t="shared" si="3"/>
        <v>0</v>
      </c>
      <c r="E28" s="38">
        <f t="shared" si="3"/>
        <v>6000</v>
      </c>
      <c r="F28" s="68">
        <f t="shared" si="2"/>
        <v>6000</v>
      </c>
    </row>
    <row r="29" spans="1:6" ht="13.5" thickBot="1">
      <c r="A29" s="23">
        <v>4300</v>
      </c>
      <c r="B29" s="33" t="s">
        <v>30</v>
      </c>
      <c r="C29" s="53">
        <v>0</v>
      </c>
      <c r="D29" s="54"/>
      <c r="E29" s="53">
        <v>6000</v>
      </c>
      <c r="F29" s="53">
        <f t="shared" si="2"/>
        <v>6000</v>
      </c>
    </row>
    <row r="30" spans="1:6" ht="13.5" thickBot="1">
      <c r="A30" s="3">
        <v>750</v>
      </c>
      <c r="B30" s="2" t="s">
        <v>47</v>
      </c>
      <c r="C30" s="34">
        <f>SUM(C31,C34,C39)</f>
        <v>405824</v>
      </c>
      <c r="D30" s="34">
        <f>SUM(D31,D34,D39)</f>
        <v>3933</v>
      </c>
      <c r="E30" s="34">
        <f>SUM(E31,E34,E39)</f>
        <v>3300</v>
      </c>
      <c r="F30" s="59">
        <f t="shared" si="2"/>
        <v>405191</v>
      </c>
    </row>
    <row r="31" spans="1:6" ht="12.75">
      <c r="A31" s="36">
        <v>75020</v>
      </c>
      <c r="B31" s="37" t="s">
        <v>48</v>
      </c>
      <c r="C31" s="38">
        <f>SUM(C32:C33)</f>
        <v>387320</v>
      </c>
      <c r="D31" s="38">
        <f>SUM(D32:D33)</f>
        <v>3000</v>
      </c>
      <c r="E31" s="76">
        <f>SUM(E32:E33)</f>
        <v>3000</v>
      </c>
      <c r="F31" s="68">
        <f t="shared" si="2"/>
        <v>387320</v>
      </c>
    </row>
    <row r="32" spans="1:6" ht="12.75">
      <c r="A32" s="23">
        <v>4270</v>
      </c>
      <c r="B32" s="55" t="s">
        <v>36</v>
      </c>
      <c r="C32" s="53">
        <v>123460</v>
      </c>
      <c r="D32" s="53">
        <v>3000</v>
      </c>
      <c r="E32" s="54"/>
      <c r="F32" s="53">
        <f t="shared" si="2"/>
        <v>120460</v>
      </c>
    </row>
    <row r="33" spans="1:6" ht="12.75">
      <c r="A33" s="19">
        <v>4300</v>
      </c>
      <c r="B33" s="33" t="s">
        <v>30</v>
      </c>
      <c r="C33" s="20">
        <v>263860</v>
      </c>
      <c r="D33" s="20"/>
      <c r="E33" s="21">
        <v>3000</v>
      </c>
      <c r="F33" s="20">
        <f t="shared" si="2"/>
        <v>266860</v>
      </c>
    </row>
    <row r="34" spans="1:6" ht="12.75">
      <c r="A34" s="40">
        <v>75045</v>
      </c>
      <c r="B34" s="66" t="s">
        <v>49</v>
      </c>
      <c r="C34" s="41">
        <f>SUM(C35:C38)</f>
        <v>10144</v>
      </c>
      <c r="D34" s="41">
        <f>SUM(D35:D38)</f>
        <v>633</v>
      </c>
      <c r="E34" s="69">
        <f>SUM(E35:E38)</f>
        <v>0</v>
      </c>
      <c r="F34" s="47">
        <f t="shared" si="2"/>
        <v>9511</v>
      </c>
    </row>
    <row r="35" spans="1:6" ht="12.75">
      <c r="A35" s="23">
        <v>4110</v>
      </c>
      <c r="B35" s="55" t="s">
        <v>31</v>
      </c>
      <c r="C35" s="53">
        <v>500</v>
      </c>
      <c r="D35" s="53">
        <v>226.57</v>
      </c>
      <c r="E35" s="54"/>
      <c r="F35" s="53">
        <f t="shared" si="2"/>
        <v>273.43</v>
      </c>
    </row>
    <row r="36" spans="1:6" ht="12.75">
      <c r="A36" s="23">
        <v>4120</v>
      </c>
      <c r="B36" s="55" t="s">
        <v>32</v>
      </c>
      <c r="C36" s="53">
        <v>100</v>
      </c>
      <c r="D36" s="53">
        <v>55.63</v>
      </c>
      <c r="E36" s="54"/>
      <c r="F36" s="20">
        <f t="shared" si="2"/>
        <v>44.37</v>
      </c>
    </row>
    <row r="37" spans="1:6" ht="12.75">
      <c r="A37" s="23">
        <v>4170</v>
      </c>
      <c r="B37" s="33" t="s">
        <v>24</v>
      </c>
      <c r="C37" s="53">
        <v>9144</v>
      </c>
      <c r="D37" s="53">
        <v>304</v>
      </c>
      <c r="E37" s="54"/>
      <c r="F37" s="20">
        <f t="shared" si="2"/>
        <v>8840</v>
      </c>
    </row>
    <row r="38" spans="1:6" ht="12.75">
      <c r="A38" s="19">
        <v>4210</v>
      </c>
      <c r="B38" s="33" t="s">
        <v>25</v>
      </c>
      <c r="C38" s="20">
        <v>400</v>
      </c>
      <c r="D38" s="20">
        <v>46.8</v>
      </c>
      <c r="E38" s="21"/>
      <c r="F38" s="20">
        <f t="shared" si="2"/>
        <v>353.2</v>
      </c>
    </row>
    <row r="39" spans="1:6" ht="12.75">
      <c r="A39" s="40">
        <v>75075</v>
      </c>
      <c r="B39" s="66" t="s">
        <v>50</v>
      </c>
      <c r="C39" s="41">
        <f>SUM(C40:C41)</f>
        <v>8360</v>
      </c>
      <c r="D39" s="41">
        <f>SUM(D40:D41)</f>
        <v>300</v>
      </c>
      <c r="E39" s="69">
        <f>SUM(E40:E41)</f>
        <v>300</v>
      </c>
      <c r="F39" s="47">
        <f t="shared" si="2"/>
        <v>8360</v>
      </c>
    </row>
    <row r="40" spans="1:6" ht="12.75">
      <c r="A40" s="19">
        <v>4430</v>
      </c>
      <c r="B40" s="71" t="s">
        <v>38</v>
      </c>
      <c r="C40" s="58">
        <v>7900</v>
      </c>
      <c r="D40" s="58"/>
      <c r="E40" s="72">
        <v>300</v>
      </c>
      <c r="F40" s="20">
        <f t="shared" si="2"/>
        <v>8200</v>
      </c>
    </row>
    <row r="41" spans="1:6" ht="12.75">
      <c r="A41" s="62">
        <v>4740</v>
      </c>
      <c r="B41" s="73" t="s">
        <v>51</v>
      </c>
      <c r="C41" s="63">
        <v>460</v>
      </c>
      <c r="D41" s="63">
        <v>300</v>
      </c>
      <c r="E41" s="70"/>
      <c r="F41" s="63">
        <f t="shared" si="2"/>
        <v>160</v>
      </c>
    </row>
    <row r="42" spans="1:6" ht="13.5" thickBot="1">
      <c r="A42" s="74"/>
      <c r="B42" s="73" t="s">
        <v>52</v>
      </c>
      <c r="C42" s="75"/>
      <c r="D42" s="75"/>
      <c r="E42" s="70"/>
      <c r="F42" s="75"/>
    </row>
    <row r="43" spans="1:6" ht="13.5" thickBot="1">
      <c r="A43" s="44">
        <v>801</v>
      </c>
      <c r="B43" s="45" t="s">
        <v>26</v>
      </c>
      <c r="C43" s="35">
        <f>SUM(C44,C49)</f>
        <v>2644027</v>
      </c>
      <c r="D43" s="35">
        <f>SUM(D44,D49)</f>
        <v>5440.78</v>
      </c>
      <c r="E43" s="35">
        <f>SUM(E44,E49)</f>
        <v>5440.78</v>
      </c>
      <c r="F43" s="59">
        <f>SUM(C43-D43+E43)</f>
        <v>2644027</v>
      </c>
    </row>
    <row r="44" spans="1:6" ht="12.75">
      <c r="A44" s="36">
        <v>80120</v>
      </c>
      <c r="B44" s="46" t="s">
        <v>53</v>
      </c>
      <c r="C44" s="68">
        <f>SUM(C45:C48)</f>
        <v>2617659</v>
      </c>
      <c r="D44" s="57">
        <f>SUM(D45:D48)</f>
        <v>4100</v>
      </c>
      <c r="E44" s="68">
        <f>SUM(E45:E48)</f>
        <v>5440.78</v>
      </c>
      <c r="F44" s="68">
        <f>SUM(C44-D44+E44)</f>
        <v>2618999.78</v>
      </c>
    </row>
    <row r="45" spans="1:6" ht="12.75">
      <c r="A45" s="23">
        <v>4010</v>
      </c>
      <c r="B45" s="55" t="s">
        <v>29</v>
      </c>
      <c r="C45" s="53">
        <v>2572587</v>
      </c>
      <c r="D45" s="54">
        <v>4100</v>
      </c>
      <c r="E45" s="53"/>
      <c r="F45" s="53">
        <f>SUM(C45-D45+E45)</f>
        <v>2568487</v>
      </c>
    </row>
    <row r="46" spans="1:6" ht="12.75">
      <c r="A46" s="23">
        <v>4210</v>
      </c>
      <c r="B46" s="55" t="s">
        <v>25</v>
      </c>
      <c r="C46" s="53">
        <v>41342</v>
      </c>
      <c r="D46" s="54"/>
      <c r="E46" s="53">
        <v>3000</v>
      </c>
      <c r="F46" s="20">
        <f aca="true" t="shared" si="4" ref="F46:F57">SUM(C46-D46+E46)</f>
        <v>44342</v>
      </c>
    </row>
    <row r="47" spans="1:6" ht="12.75">
      <c r="A47" s="23">
        <v>4350</v>
      </c>
      <c r="B47" s="55" t="s">
        <v>54</v>
      </c>
      <c r="C47" s="53">
        <v>2180</v>
      </c>
      <c r="D47" s="54"/>
      <c r="E47" s="53">
        <v>1340.78</v>
      </c>
      <c r="F47" s="20">
        <f t="shared" si="4"/>
        <v>3520.7799999999997</v>
      </c>
    </row>
    <row r="48" spans="1:6" ht="12.75">
      <c r="A48" s="23">
        <v>4750</v>
      </c>
      <c r="B48" s="55" t="s">
        <v>55</v>
      </c>
      <c r="C48" s="20">
        <v>1550</v>
      </c>
      <c r="D48" s="21"/>
      <c r="E48" s="20">
        <v>1100</v>
      </c>
      <c r="F48" s="20">
        <f t="shared" si="4"/>
        <v>2650</v>
      </c>
    </row>
    <row r="49" spans="1:6" ht="12.75">
      <c r="A49" s="77">
        <v>80146</v>
      </c>
      <c r="B49" s="78" t="s">
        <v>56</v>
      </c>
      <c r="C49" s="56">
        <f>SUM(C50)</f>
        <v>26368</v>
      </c>
      <c r="D49" s="57">
        <f>SUM(D50)</f>
        <v>1340.78</v>
      </c>
      <c r="E49" s="56">
        <f>SUM(E50)</f>
        <v>0</v>
      </c>
      <c r="F49" s="56">
        <f>SUM(F50)</f>
        <v>25027.22</v>
      </c>
    </row>
    <row r="50" spans="1:6" ht="12.75">
      <c r="A50" s="62">
        <v>4700</v>
      </c>
      <c r="B50" s="24" t="s">
        <v>57</v>
      </c>
      <c r="C50" s="63">
        <v>26368</v>
      </c>
      <c r="D50" s="70">
        <v>1340.78</v>
      </c>
      <c r="E50" s="63"/>
      <c r="F50" s="63">
        <f t="shared" si="4"/>
        <v>25027.22</v>
      </c>
    </row>
    <row r="51" spans="1:6" ht="13.5" thickBot="1">
      <c r="A51" s="74"/>
      <c r="B51" s="55" t="s">
        <v>58</v>
      </c>
      <c r="C51" s="75"/>
      <c r="D51" s="54"/>
      <c r="E51" s="75"/>
      <c r="F51" s="75">
        <f t="shared" si="4"/>
        <v>0</v>
      </c>
    </row>
    <row r="52" spans="1:6" ht="13.5" thickBot="1">
      <c r="A52" s="44">
        <v>852</v>
      </c>
      <c r="B52" s="44" t="s">
        <v>59</v>
      </c>
      <c r="C52" s="35">
        <f>SUM(C53,C56)</f>
        <v>1255367</v>
      </c>
      <c r="D52" s="35">
        <f>SUM(D53,D56)</f>
        <v>2229</v>
      </c>
      <c r="E52" s="35">
        <f>SUM(E53,E56)</f>
        <v>39551</v>
      </c>
      <c r="F52" s="35">
        <f>SUM(C52-D52+E52)</f>
        <v>1292689</v>
      </c>
    </row>
    <row r="53" spans="1:6" ht="12.75">
      <c r="A53" s="36">
        <v>85203</v>
      </c>
      <c r="B53" s="37" t="s">
        <v>60</v>
      </c>
      <c r="C53" s="38">
        <f>SUM(C54)</f>
        <v>481500</v>
      </c>
      <c r="D53" s="38">
        <f>SUM(D54)</f>
        <v>1500</v>
      </c>
      <c r="E53" s="38">
        <f>SUM(E54)</f>
        <v>39551</v>
      </c>
      <c r="F53" s="67">
        <f t="shared" si="4"/>
        <v>519551</v>
      </c>
    </row>
    <row r="54" spans="1:6" ht="12.75">
      <c r="A54" s="62">
        <v>2820</v>
      </c>
      <c r="B54" s="24" t="s">
        <v>61</v>
      </c>
      <c r="C54" s="65">
        <v>481500</v>
      </c>
      <c r="D54" s="64">
        <v>1500</v>
      </c>
      <c r="E54" s="63">
        <v>39551</v>
      </c>
      <c r="F54" s="65">
        <f>SUM(C54-D54+E54)</f>
        <v>519551</v>
      </c>
    </row>
    <row r="55" spans="1:6" ht="12.75">
      <c r="A55" s="23"/>
      <c r="B55" s="55" t="s">
        <v>62</v>
      </c>
      <c r="C55" s="43"/>
      <c r="D55" s="52"/>
      <c r="E55" s="53"/>
      <c r="F55" s="43"/>
    </row>
    <row r="56" spans="1:6" ht="12.75">
      <c r="A56" s="40">
        <v>85204</v>
      </c>
      <c r="B56" s="66" t="s">
        <v>64</v>
      </c>
      <c r="C56" s="41">
        <f>SUM(C57)</f>
        <v>773867</v>
      </c>
      <c r="D56" s="69">
        <f>SUM(D57)</f>
        <v>729</v>
      </c>
      <c r="E56" s="41">
        <f>SUM(E57)</f>
        <v>0</v>
      </c>
      <c r="F56" s="20">
        <f t="shared" si="4"/>
        <v>773138</v>
      </c>
    </row>
    <row r="57" spans="1:6" ht="13.5" thickBot="1">
      <c r="A57" s="74">
        <v>3110</v>
      </c>
      <c r="B57" s="51" t="s">
        <v>63</v>
      </c>
      <c r="C57" s="79">
        <v>773867</v>
      </c>
      <c r="D57" s="52">
        <v>729</v>
      </c>
      <c r="E57" s="79"/>
      <c r="F57" s="75">
        <f t="shared" si="4"/>
        <v>773138</v>
      </c>
    </row>
    <row r="58" spans="1:6" s="22" customFormat="1" ht="13.5" thickBot="1">
      <c r="A58" s="44">
        <v>853</v>
      </c>
      <c r="B58" s="44" t="s">
        <v>65</v>
      </c>
      <c r="C58" s="35">
        <f>SUM(C59)</f>
        <v>90642.17</v>
      </c>
      <c r="D58" s="35">
        <f>SUM(D59)</f>
        <v>397</v>
      </c>
      <c r="E58" s="35">
        <f>SUM(E59)</f>
        <v>397</v>
      </c>
      <c r="F58" s="35">
        <f aca="true" t="shared" si="5" ref="F58:F65">SUM(C58-D58+E58)</f>
        <v>90642.17</v>
      </c>
    </row>
    <row r="59" spans="1:6" s="22" customFormat="1" ht="12.75">
      <c r="A59" s="40">
        <v>85333</v>
      </c>
      <c r="B59" s="42" t="s">
        <v>66</v>
      </c>
      <c r="C59" s="41">
        <f>SUM(C60:C65)</f>
        <v>90642.17</v>
      </c>
      <c r="D59" s="41">
        <f>SUM(D60:D65)</f>
        <v>397</v>
      </c>
      <c r="E59" s="41">
        <f>SUM(E60:E65)</f>
        <v>397</v>
      </c>
      <c r="F59" s="41">
        <f t="shared" si="5"/>
        <v>90642.17</v>
      </c>
    </row>
    <row r="60" spans="1:6" s="22" customFormat="1" ht="12.75">
      <c r="A60" s="23">
        <v>4018</v>
      </c>
      <c r="B60" s="55" t="s">
        <v>29</v>
      </c>
      <c r="C60" s="43">
        <v>40229.21</v>
      </c>
      <c r="D60" s="43">
        <v>10</v>
      </c>
      <c r="E60" s="20"/>
      <c r="F60" s="43">
        <f t="shared" si="5"/>
        <v>40219.21</v>
      </c>
    </row>
    <row r="61" spans="1:6" s="22" customFormat="1" ht="12.75">
      <c r="A61" s="23">
        <v>4019</v>
      </c>
      <c r="B61" s="55" t="s">
        <v>29</v>
      </c>
      <c r="C61" s="43">
        <v>7098.85</v>
      </c>
      <c r="D61" s="43">
        <v>7</v>
      </c>
      <c r="E61" s="53"/>
      <c r="F61" s="43">
        <f t="shared" si="5"/>
        <v>7091.85</v>
      </c>
    </row>
    <row r="62" spans="1:6" s="22" customFormat="1" ht="12.75">
      <c r="A62" s="23">
        <v>4118</v>
      </c>
      <c r="B62" s="55" t="s">
        <v>31</v>
      </c>
      <c r="C62" s="43">
        <v>6616.27</v>
      </c>
      <c r="D62" s="43"/>
      <c r="E62" s="43">
        <v>10</v>
      </c>
      <c r="F62" s="43">
        <f t="shared" si="5"/>
        <v>6626.27</v>
      </c>
    </row>
    <row r="63" spans="1:6" s="22" customFormat="1" ht="12.75">
      <c r="A63" s="23">
        <v>4119</v>
      </c>
      <c r="B63" s="55" t="s">
        <v>31</v>
      </c>
      <c r="C63" s="43">
        <v>1167.84</v>
      </c>
      <c r="D63" s="43"/>
      <c r="E63" s="20">
        <v>7</v>
      </c>
      <c r="F63" s="43">
        <f t="shared" si="5"/>
        <v>1174.84</v>
      </c>
    </row>
    <row r="64" spans="1:6" s="22" customFormat="1" ht="12.75">
      <c r="A64" s="23">
        <v>4400</v>
      </c>
      <c r="B64" s="55" t="s">
        <v>37</v>
      </c>
      <c r="C64" s="43">
        <v>30130</v>
      </c>
      <c r="D64" s="43"/>
      <c r="E64" s="20">
        <v>380</v>
      </c>
      <c r="F64" s="43">
        <f t="shared" si="5"/>
        <v>30510</v>
      </c>
    </row>
    <row r="65" spans="1:6" s="22" customFormat="1" ht="12.75">
      <c r="A65" s="23">
        <v>4430</v>
      </c>
      <c r="B65" s="39" t="s">
        <v>38</v>
      </c>
      <c r="C65" s="43">
        <v>5400</v>
      </c>
      <c r="D65" s="20">
        <v>380</v>
      </c>
      <c r="E65" s="20"/>
      <c r="F65" s="58">
        <f t="shared" si="5"/>
        <v>5020</v>
      </c>
    </row>
    <row r="66" spans="1:6" s="24" customFormat="1" ht="15.75" customHeight="1" thickBot="1">
      <c r="A66" s="80" t="s">
        <v>15</v>
      </c>
      <c r="B66" s="81"/>
      <c r="C66" s="25" t="s">
        <v>16</v>
      </c>
      <c r="D66" s="26">
        <f>SUM(D14,D17,D27,D30,D43,D52,D58)</f>
        <v>17179.78</v>
      </c>
      <c r="E66" s="26">
        <f>SUM(E14,E17,E27,E30,E43,E52,E58)</f>
        <v>58288.78</v>
      </c>
      <c r="F66" s="27" t="s">
        <v>16</v>
      </c>
    </row>
    <row r="67" spans="2:5" s="22" customFormat="1" ht="12.75">
      <c r="B67" s="28" t="s">
        <v>20</v>
      </c>
      <c r="C67" s="29" t="s">
        <v>22</v>
      </c>
      <c r="D67" s="60">
        <v>17179.78</v>
      </c>
      <c r="E67" s="61">
        <v>58288.78</v>
      </c>
    </row>
    <row r="68" spans="2:5" s="30" customFormat="1" ht="13.5" thickBot="1">
      <c r="B68" s="31" t="s">
        <v>21</v>
      </c>
      <c r="C68" s="32" t="s">
        <v>22</v>
      </c>
      <c r="D68" s="48" t="s">
        <v>34</v>
      </c>
      <c r="E68" s="49" t="s">
        <v>34</v>
      </c>
    </row>
    <row r="69" ht="12.75">
      <c r="B69" t="s">
        <v>18</v>
      </c>
    </row>
  </sheetData>
  <mergeCells count="7">
    <mergeCell ref="A66:B66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2009-12-07T12:02:46Z</cp:lastPrinted>
  <dcterms:created xsi:type="dcterms:W3CDTF">2006-02-10T11:32:31Z</dcterms:created>
  <dcterms:modified xsi:type="dcterms:W3CDTF">2009-12-09T11:37:25Z</dcterms:modified>
  <cp:category/>
  <cp:version/>
  <cp:contentType/>
  <cp:contentStatus/>
</cp:coreProperties>
</file>