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75" windowHeight="615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<sst xmlns="http://schemas.openxmlformats.org/spreadsheetml/2006/main" count="86" uniqueCount="58">
  <si>
    <t>Rozdział</t>
  </si>
  <si>
    <t>Dział</t>
  </si>
  <si>
    <t>Wyszczególnienie</t>
  </si>
  <si>
    <t>Plan</t>
  </si>
  <si>
    <t>dotychczasowy</t>
  </si>
  <si>
    <t>Zmiany w planie</t>
  </si>
  <si>
    <t>zmniejszenia</t>
  </si>
  <si>
    <t>zwiększenia</t>
  </si>
  <si>
    <t>po zmianach</t>
  </si>
  <si>
    <t>1.</t>
  </si>
  <si>
    <t>2.</t>
  </si>
  <si>
    <t>3.</t>
  </si>
  <si>
    <t>4.</t>
  </si>
  <si>
    <t>5.</t>
  </si>
  <si>
    <t>6.</t>
  </si>
  <si>
    <t>Razem</t>
  </si>
  <si>
    <t>X</t>
  </si>
  <si>
    <t>Paragraf</t>
  </si>
  <si>
    <t>Sporz.Wiesława Samsel</t>
  </si>
  <si>
    <t>ZMIANY PLANU WYDATKÓW BUDŻETU POWIATU NA 2009 ROK</t>
  </si>
  <si>
    <t>z tego: wydatki bieżące w wysokości</t>
  </si>
  <si>
    <t>wydatki majątkowe w wysokości</t>
  </si>
  <si>
    <t>x</t>
  </si>
  <si>
    <t xml:space="preserve">                                                   Załącznik nr 3</t>
  </si>
  <si>
    <t>Wynagrodzenia bezosobowe</t>
  </si>
  <si>
    <t>Zakup usług pozostałych</t>
  </si>
  <si>
    <t>Zakup materiałów i wyposażenia</t>
  </si>
  <si>
    <t>Oświata i wychowanie</t>
  </si>
  <si>
    <t>Transport i łączność</t>
  </si>
  <si>
    <t>Drogi publiczne powiatowe</t>
  </si>
  <si>
    <t>Wynagrodzenia osobowe pracowników</t>
  </si>
  <si>
    <t>Bezpieczeństwo publiczne i ochrona przeciwpożarowa</t>
  </si>
  <si>
    <t xml:space="preserve">Zakup usług pozostałych </t>
  </si>
  <si>
    <t>Gimnazja</t>
  </si>
  <si>
    <t>Składki na ubezpieczenia społeczne</t>
  </si>
  <si>
    <t>Składki na Fundusz Pracy</t>
  </si>
  <si>
    <t>Szkoły zawodowe</t>
  </si>
  <si>
    <t>Zakup energii</t>
  </si>
  <si>
    <t>Pozostała działalność</t>
  </si>
  <si>
    <t>Edukacyjna opieka wychowawcza</t>
  </si>
  <si>
    <t>Internaty i bursy szkolne</t>
  </si>
  <si>
    <t xml:space="preserve">                                                   do Uchwały Nr 178 /09</t>
  </si>
  <si>
    <t xml:space="preserve">                                                    Zarządu Powiatu w Nidzicy</t>
  </si>
  <si>
    <t>Szkoły podstawowe specjalne</t>
  </si>
  <si>
    <t>Gimnazja specjalne</t>
  </si>
  <si>
    <t>Szkoły zawodowe specjalne</t>
  </si>
  <si>
    <t>-</t>
  </si>
  <si>
    <t>Nadzór budowlany</t>
  </si>
  <si>
    <t>Działalność usługowa</t>
  </si>
  <si>
    <t>Wydatki osobowe niezaliczone do wynagrodzeń</t>
  </si>
  <si>
    <t>Pozostałe odsetki</t>
  </si>
  <si>
    <t>Wynagrodzenia osobowe członków korpusu służby cywilnej</t>
  </si>
  <si>
    <t>Komendy powiatowe Państwowej Straży Pożarnej</t>
  </si>
  <si>
    <t>Zakup usług remontowych</t>
  </si>
  <si>
    <t>Dodatkowe wynagrodzenie roczne</t>
  </si>
  <si>
    <t>Opłaty czynszowe za pomieszczenia biurowe</t>
  </si>
  <si>
    <t>Różne opłaty i składki</t>
  </si>
  <si>
    <t>z dnia 05 listopada 2009 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</si>
</sst>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_-* #,##0.0\ _z_ł_-;\-* #,##0.0\ _z_ł_-;_-* &quot;-&quot;??\ _z_ł_-;_-@_-"/>
  </numFmts>
  <fonts count="6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0" fillId="0" borderId="14" xfId="0" applyFont="1" applyBorder="1" applyAlignment="1">
      <alignment horizontal="center"/>
    </xf>
    <xf numFmtId="43" fontId="0" fillId="0" borderId="14" xfId="15" applyNumberFormat="1" applyFont="1" applyBorder="1" applyAlignment="1">
      <alignment/>
    </xf>
    <xf numFmtId="43" fontId="0" fillId="0" borderId="15" xfId="15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6" xfId="0" applyFont="1" applyBorder="1" applyAlignment="1">
      <alignment horizontal="center"/>
    </xf>
    <xf numFmtId="0" fontId="0" fillId="0" borderId="0" xfId="0" applyFont="1" applyBorder="1" applyAlignment="1">
      <alignment/>
    </xf>
    <xf numFmtId="43" fontId="1" fillId="2" borderId="7" xfId="15" applyNumberFormat="1" applyFont="1" applyFill="1" applyBorder="1" applyAlignment="1">
      <alignment horizontal="center"/>
    </xf>
    <xf numFmtId="43" fontId="1" fillId="2" borderId="6" xfId="15" applyNumberFormat="1" applyFont="1" applyFill="1" applyBorder="1" applyAlignment="1">
      <alignment/>
    </xf>
    <xf numFmtId="43" fontId="1" fillId="2" borderId="6" xfId="15" applyNumberFormat="1" applyFont="1" applyFill="1" applyBorder="1" applyAlignment="1">
      <alignment horizontal="center"/>
    </xf>
    <xf numFmtId="0" fontId="0" fillId="0" borderId="17" xfId="0" applyFont="1" applyBorder="1" applyAlignment="1">
      <alignment horizontal="right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9" xfId="0" applyFont="1" applyBorder="1" applyAlignment="1">
      <alignment horizontal="right"/>
    </xf>
    <xf numFmtId="0" fontId="0" fillId="0" borderId="20" xfId="0" applyFont="1" applyBorder="1" applyAlignment="1">
      <alignment horizontal="center"/>
    </xf>
    <xf numFmtId="0" fontId="0" fillId="0" borderId="15" xfId="0" applyFont="1" applyBorder="1" applyAlignment="1">
      <alignment/>
    </xf>
    <xf numFmtId="4" fontId="1" fillId="0" borderId="2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left"/>
    </xf>
    <xf numFmtId="4" fontId="2" fillId="0" borderId="17" xfId="0" applyNumberFormat="1" applyFont="1" applyBorder="1" applyAlignment="1">
      <alignment horizontal="center"/>
    </xf>
    <xf numFmtId="0" fontId="0" fillId="0" borderId="14" xfId="0" applyFont="1" applyBorder="1" applyAlignment="1">
      <alignment/>
    </xf>
    <xf numFmtId="0" fontId="2" fillId="0" borderId="16" xfId="0" applyFont="1" applyBorder="1" applyAlignment="1">
      <alignment horizontal="center"/>
    </xf>
    <xf numFmtId="4" fontId="2" fillId="0" borderId="16" xfId="0" applyNumberFormat="1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4" fontId="0" fillId="0" borderId="16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21" xfId="0" applyFont="1" applyBorder="1" applyAlignment="1">
      <alignment/>
    </xf>
    <xf numFmtId="43" fontId="2" fillId="0" borderId="16" xfId="15" applyNumberFormat="1" applyFont="1" applyBorder="1" applyAlignment="1">
      <alignment/>
    </xf>
    <xf numFmtId="4" fontId="0" fillId="0" borderId="19" xfId="0" applyNumberFormat="1" applyFont="1" applyBorder="1" applyAlignment="1">
      <alignment horizontal="center"/>
    </xf>
    <xf numFmtId="4" fontId="0" fillId="0" borderId="22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21" xfId="0" applyFont="1" applyBorder="1" applyAlignment="1">
      <alignment horizontal="left"/>
    </xf>
    <xf numFmtId="4" fontId="0" fillId="0" borderId="21" xfId="0" applyNumberFormat="1" applyFont="1" applyBorder="1" applyAlignment="1">
      <alignment horizontal="center"/>
    </xf>
    <xf numFmtId="43" fontId="0" fillId="0" borderId="16" xfId="15" applyNumberFormat="1" applyFont="1" applyBorder="1" applyAlignment="1">
      <alignment/>
    </xf>
    <xf numFmtId="43" fontId="0" fillId="0" borderId="21" xfId="15" applyNumberFormat="1" applyFont="1" applyBorder="1" applyAlignment="1">
      <alignment/>
    </xf>
    <xf numFmtId="0" fontId="0" fillId="0" borderId="21" xfId="0" applyFont="1" applyBorder="1" applyAlignment="1">
      <alignment/>
    </xf>
    <xf numFmtId="43" fontId="2" fillId="0" borderId="14" xfId="15" applyNumberFormat="1" applyFont="1" applyBorder="1" applyAlignment="1">
      <alignment/>
    </xf>
    <xf numFmtId="43" fontId="2" fillId="0" borderId="15" xfId="15" applyNumberFormat="1" applyFont="1" applyBorder="1" applyAlignment="1">
      <alignment/>
    </xf>
    <xf numFmtId="4" fontId="0" fillId="0" borderId="14" xfId="0" applyNumberFormat="1" applyFont="1" applyBorder="1" applyAlignment="1">
      <alignment horizontal="center"/>
    </xf>
    <xf numFmtId="43" fontId="0" fillId="0" borderId="23" xfId="15" applyNumberFormat="1" applyFont="1" applyBorder="1" applyAlignment="1">
      <alignment/>
    </xf>
    <xf numFmtId="43" fontId="1" fillId="0" borderId="4" xfId="15" applyNumberFormat="1" applyFont="1" applyBorder="1" applyAlignment="1">
      <alignment/>
    </xf>
    <xf numFmtId="4" fontId="0" fillId="0" borderId="17" xfId="0" applyNumberFormat="1" applyFont="1" applyBorder="1" applyAlignment="1">
      <alignment horizontal="center"/>
    </xf>
    <xf numFmtId="4" fontId="0" fillId="0" borderId="24" xfId="0" applyNumberFormat="1" applyFont="1" applyBorder="1" applyAlignment="1">
      <alignment horizontal="center"/>
    </xf>
    <xf numFmtId="0" fontId="1" fillId="2" borderId="25" xfId="0" applyFont="1" applyFill="1" applyBorder="1" applyAlignment="1">
      <alignment horizontal="right"/>
    </xf>
    <xf numFmtId="0" fontId="0" fillId="0" borderId="26" xfId="0" applyFont="1" applyBorder="1" applyAlignment="1">
      <alignment horizontal="right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1"/>
  <sheetViews>
    <sheetView tabSelected="1" workbookViewId="0" topLeftCell="A1">
      <selection activeCell="D4" sqref="D4:F4"/>
    </sheetView>
  </sheetViews>
  <sheetFormatPr defaultColWidth="9.140625" defaultRowHeight="12.75"/>
  <cols>
    <col min="1" max="1" width="8.8515625" style="0" customWidth="1"/>
    <col min="2" max="2" width="56.8515625" style="0" customWidth="1"/>
    <col min="3" max="3" width="16.28125" style="0" customWidth="1"/>
    <col min="4" max="4" width="16.7109375" style="0" customWidth="1"/>
    <col min="5" max="5" width="15.7109375" style="0" customWidth="1"/>
    <col min="6" max="6" width="15.28125" style="0" customWidth="1"/>
  </cols>
  <sheetData>
    <row r="1" spans="4:6" ht="12.75">
      <c r="D1" s="67" t="s">
        <v>23</v>
      </c>
      <c r="E1" s="67"/>
      <c r="F1" s="67"/>
    </row>
    <row r="2" spans="4:6" ht="12.75">
      <c r="D2" s="67" t="s">
        <v>41</v>
      </c>
      <c r="E2" s="67"/>
      <c r="F2" s="67"/>
    </row>
    <row r="3" spans="4:6" ht="12.75">
      <c r="D3" s="67" t="s">
        <v>42</v>
      </c>
      <c r="E3" s="67"/>
      <c r="F3" s="67"/>
    </row>
    <row r="4" spans="4:6" ht="12.75">
      <c r="D4" s="67" t="s">
        <v>57</v>
      </c>
      <c r="E4" s="67"/>
      <c r="F4" s="67"/>
    </row>
    <row r="5" spans="4:6" ht="12.75">
      <c r="D5" s="18"/>
      <c r="E5" s="50"/>
      <c r="F5" s="18"/>
    </row>
    <row r="6" spans="1:6" ht="15.75" customHeight="1">
      <c r="A6" s="68" t="s">
        <v>19</v>
      </c>
      <c r="B6" s="68"/>
      <c r="C6" s="68"/>
      <c r="D6" s="68"/>
      <c r="E6" s="68"/>
      <c r="F6" s="68"/>
    </row>
    <row r="7" spans="1:6" ht="13.5" thickBot="1">
      <c r="A7" s="12"/>
      <c r="B7" s="12"/>
      <c r="C7" s="12"/>
      <c r="D7" s="12"/>
      <c r="E7" s="12"/>
      <c r="F7" s="12"/>
    </row>
    <row r="8" spans="1:6" ht="12.75" hidden="1">
      <c r="A8" s="12"/>
      <c r="B8" s="12"/>
      <c r="C8" s="12"/>
      <c r="D8" s="12"/>
      <c r="E8" s="12"/>
      <c r="F8" s="12"/>
    </row>
    <row r="9" ht="13.5" hidden="1" thickBot="1"/>
    <row r="10" spans="1:6" ht="12.75">
      <c r="A10" s="3" t="s">
        <v>1</v>
      </c>
      <c r="B10" s="2"/>
      <c r="C10" s="10" t="s">
        <v>3</v>
      </c>
      <c r="D10" s="65" t="s">
        <v>5</v>
      </c>
      <c r="E10" s="66"/>
      <c r="F10" s="3" t="s">
        <v>3</v>
      </c>
    </row>
    <row r="11" spans="1:6" ht="12.75">
      <c r="A11" s="4" t="s">
        <v>0</v>
      </c>
      <c r="B11" s="1" t="s">
        <v>2</v>
      </c>
      <c r="C11" s="8" t="s">
        <v>4</v>
      </c>
      <c r="D11" s="16" t="s">
        <v>6</v>
      </c>
      <c r="E11" s="13" t="s">
        <v>7</v>
      </c>
      <c r="F11" s="4" t="s">
        <v>8</v>
      </c>
    </row>
    <row r="12" spans="1:6" ht="13.5" thickBot="1">
      <c r="A12" s="4" t="s">
        <v>17</v>
      </c>
      <c r="B12" s="1"/>
      <c r="C12" s="8"/>
      <c r="D12" s="17"/>
      <c r="E12" s="14"/>
      <c r="F12" s="11"/>
    </row>
    <row r="13" spans="1:6" ht="13.5" thickBot="1">
      <c r="A13" s="5" t="s">
        <v>9</v>
      </c>
      <c r="B13" s="6" t="s">
        <v>10</v>
      </c>
      <c r="C13" s="5" t="s">
        <v>11</v>
      </c>
      <c r="D13" s="9" t="s">
        <v>12</v>
      </c>
      <c r="E13" s="15" t="s">
        <v>13</v>
      </c>
      <c r="F13" s="7" t="s">
        <v>14</v>
      </c>
    </row>
    <row r="14" spans="1:6" ht="13.5" thickBot="1">
      <c r="A14" s="3">
        <v>600</v>
      </c>
      <c r="B14" s="2" t="s">
        <v>28</v>
      </c>
      <c r="C14" s="34">
        <f>SUM(C15)</f>
        <v>1544302</v>
      </c>
      <c r="D14" s="34">
        <f>SUM(D15)</f>
        <v>8754</v>
      </c>
      <c r="E14" s="34">
        <f>SUM(E15)</f>
        <v>8754</v>
      </c>
      <c r="F14" s="35">
        <f>SUM(F15)</f>
        <v>1544302</v>
      </c>
    </row>
    <row r="15" spans="1:6" ht="12.75">
      <c r="A15" s="36">
        <v>60014</v>
      </c>
      <c r="B15" s="37" t="s">
        <v>29</v>
      </c>
      <c r="C15" s="38">
        <f>SUM(C16:C21)</f>
        <v>1544302</v>
      </c>
      <c r="D15" s="38">
        <f>SUM(D16:D21)</f>
        <v>8754</v>
      </c>
      <c r="E15" s="38">
        <f>SUM(E16:E21)</f>
        <v>8754</v>
      </c>
      <c r="F15" s="61">
        <f>SUM(F16:F21)</f>
        <v>1544302</v>
      </c>
    </row>
    <row r="16" spans="1:6" ht="12.75">
      <c r="A16" s="23">
        <v>3020</v>
      </c>
      <c r="B16" s="51" t="s">
        <v>49</v>
      </c>
      <c r="C16" s="43">
        <v>19600</v>
      </c>
      <c r="D16" s="52"/>
      <c r="E16" s="43">
        <v>587</v>
      </c>
      <c r="F16" s="43">
        <f aca="true" t="shared" si="0" ref="F16:F21">SUM(C16-D16+E16)</f>
        <v>20187</v>
      </c>
    </row>
    <row r="17" spans="1:6" ht="12.75">
      <c r="A17" s="23">
        <v>4010</v>
      </c>
      <c r="B17" s="51" t="s">
        <v>30</v>
      </c>
      <c r="C17" s="43">
        <v>842750</v>
      </c>
      <c r="D17" s="52">
        <v>6743</v>
      </c>
      <c r="E17" s="43"/>
      <c r="F17" s="43">
        <f t="shared" si="0"/>
        <v>836007</v>
      </c>
    </row>
    <row r="18" spans="1:6" ht="12.75">
      <c r="A18" s="23">
        <v>4120</v>
      </c>
      <c r="B18" s="55" t="s">
        <v>35</v>
      </c>
      <c r="C18" s="43">
        <v>20973</v>
      </c>
      <c r="D18" s="52"/>
      <c r="E18" s="43">
        <v>6243</v>
      </c>
      <c r="F18" s="43">
        <f t="shared" si="0"/>
        <v>27216</v>
      </c>
    </row>
    <row r="19" spans="1:6" ht="12.75">
      <c r="A19" s="23">
        <v>4260</v>
      </c>
      <c r="B19" s="51" t="s">
        <v>37</v>
      </c>
      <c r="C19" s="43">
        <v>8400</v>
      </c>
      <c r="D19" s="52"/>
      <c r="E19" s="43">
        <v>1424</v>
      </c>
      <c r="F19" s="43">
        <f t="shared" si="0"/>
        <v>9824</v>
      </c>
    </row>
    <row r="20" spans="1:6" ht="12.75">
      <c r="A20" s="23">
        <v>4300</v>
      </c>
      <c r="B20" s="33" t="s">
        <v>25</v>
      </c>
      <c r="C20" s="20">
        <v>651179</v>
      </c>
      <c r="D20" s="52">
        <v>2011</v>
      </c>
      <c r="E20" s="43"/>
      <c r="F20" s="43">
        <f t="shared" si="0"/>
        <v>649168</v>
      </c>
    </row>
    <row r="21" spans="1:6" ht="13.5" thickBot="1">
      <c r="A21" s="23">
        <v>4580</v>
      </c>
      <c r="B21" s="33" t="s">
        <v>50</v>
      </c>
      <c r="C21" s="20">
        <v>1400</v>
      </c>
      <c r="D21" s="52"/>
      <c r="E21" s="43">
        <v>500</v>
      </c>
      <c r="F21" s="43">
        <f t="shared" si="0"/>
        <v>1900</v>
      </c>
    </row>
    <row r="22" spans="1:6" ht="13.5" thickBot="1">
      <c r="A22" s="3">
        <v>710</v>
      </c>
      <c r="B22" s="2" t="s">
        <v>48</v>
      </c>
      <c r="C22" s="34">
        <f>SUM(C23)</f>
        <v>145092.4</v>
      </c>
      <c r="D22" s="34">
        <f>SUM(D23)</f>
        <v>0</v>
      </c>
      <c r="E22" s="34">
        <f>SUM(E23)</f>
        <v>2650</v>
      </c>
      <c r="F22" s="35">
        <f>SUM(F23)</f>
        <v>147742.4</v>
      </c>
    </row>
    <row r="23" spans="1:6" ht="12.75">
      <c r="A23" s="36">
        <v>71015</v>
      </c>
      <c r="B23" s="37" t="s">
        <v>47</v>
      </c>
      <c r="C23" s="38">
        <f>SUM(C24:C26)</f>
        <v>145092.4</v>
      </c>
      <c r="D23" s="38">
        <f>SUM(D24:D26)</f>
        <v>0</v>
      </c>
      <c r="E23" s="38">
        <f>SUM(E24:E26)</f>
        <v>2650</v>
      </c>
      <c r="F23" s="38">
        <f>SUM(F24:F26)</f>
        <v>147742.4</v>
      </c>
    </row>
    <row r="24" spans="1:6" ht="12.75">
      <c r="A24" s="23">
        <v>4020</v>
      </c>
      <c r="B24" s="55" t="s">
        <v>51</v>
      </c>
      <c r="C24" s="53">
        <v>111472.4</v>
      </c>
      <c r="D24" s="54"/>
      <c r="E24" s="53">
        <v>2238</v>
      </c>
      <c r="F24" s="20">
        <f>SUM(C24-D24+E24)</f>
        <v>113710.4</v>
      </c>
    </row>
    <row r="25" spans="1:6" ht="12.75">
      <c r="A25" s="23">
        <v>4110</v>
      </c>
      <c r="B25" s="55" t="s">
        <v>34</v>
      </c>
      <c r="C25" s="53">
        <v>29200</v>
      </c>
      <c r="D25" s="54"/>
      <c r="E25" s="53">
        <v>357</v>
      </c>
      <c r="F25" s="20">
        <f>SUM(C25-D25+E25)</f>
        <v>29557</v>
      </c>
    </row>
    <row r="26" spans="1:6" ht="13.5" thickBot="1">
      <c r="A26" s="23">
        <v>4120</v>
      </c>
      <c r="B26" s="55" t="s">
        <v>35</v>
      </c>
      <c r="C26" s="53">
        <v>4420</v>
      </c>
      <c r="D26" s="54"/>
      <c r="E26" s="53">
        <v>55</v>
      </c>
      <c r="F26" s="20">
        <f>SUM(C26-D26+E26)</f>
        <v>4475</v>
      </c>
    </row>
    <row r="27" spans="1:6" ht="13.5" thickBot="1">
      <c r="A27" s="3">
        <v>754</v>
      </c>
      <c r="B27" s="2" t="s">
        <v>31</v>
      </c>
      <c r="C27" s="34">
        <f>SUM(C28)</f>
        <v>68888</v>
      </c>
      <c r="D27" s="34">
        <f>SUM(D28)</f>
        <v>0</v>
      </c>
      <c r="E27" s="34">
        <f>SUM(E28)</f>
        <v>23000</v>
      </c>
      <c r="F27" s="34">
        <f>SUM(F28)</f>
        <v>91888</v>
      </c>
    </row>
    <row r="28" spans="1:6" ht="12.75">
      <c r="A28" s="36">
        <v>75411</v>
      </c>
      <c r="B28" s="37" t="s">
        <v>52</v>
      </c>
      <c r="C28" s="38">
        <f>SUM(C29:C29)</f>
        <v>68888</v>
      </c>
      <c r="D28" s="38">
        <f>SUM(D29:D29)</f>
        <v>0</v>
      </c>
      <c r="E28" s="38">
        <f>SUM(E29:E29)</f>
        <v>23000</v>
      </c>
      <c r="F28" s="38">
        <f>SUM(F29:F29)</f>
        <v>91888</v>
      </c>
    </row>
    <row r="29" spans="1:6" ht="13.5" thickBot="1">
      <c r="A29" s="23">
        <v>4270</v>
      </c>
      <c r="B29" s="33" t="s">
        <v>53</v>
      </c>
      <c r="C29" s="20">
        <v>68888</v>
      </c>
      <c r="D29" s="21"/>
      <c r="E29" s="59">
        <v>23000</v>
      </c>
      <c r="F29" s="20">
        <f>SUM(C29-D29+E29)</f>
        <v>91888</v>
      </c>
    </row>
    <row r="30" spans="1:6" ht="13.5" thickBot="1">
      <c r="A30" s="44">
        <v>801</v>
      </c>
      <c r="B30" s="45" t="s">
        <v>27</v>
      </c>
      <c r="C30" s="35">
        <f>SUM(C31,C39,C44,C49,C52,C57)</f>
        <v>2184229</v>
      </c>
      <c r="D30" s="35">
        <f>SUM(D31,D39,D44,D49,D52,D57)</f>
        <v>83141.58</v>
      </c>
      <c r="E30" s="35">
        <f>SUM(E31,E39,E44,E49,E52,E57)</f>
        <v>83801.58</v>
      </c>
      <c r="F30" s="60">
        <f>SUM(C30-D30+E30)</f>
        <v>2184889</v>
      </c>
    </row>
    <row r="31" spans="1:6" ht="12.75">
      <c r="A31" s="40">
        <v>80102</v>
      </c>
      <c r="B31" s="46" t="s">
        <v>43</v>
      </c>
      <c r="C31" s="47">
        <f>SUM(C32:C38)</f>
        <v>702204</v>
      </c>
      <c r="D31" s="47">
        <f>SUM(D32:D38)</f>
        <v>35157</v>
      </c>
      <c r="E31" s="47">
        <f>SUM(E32:E38)</f>
        <v>0</v>
      </c>
      <c r="F31" s="47">
        <f>SUM(C31-D31+E31)</f>
        <v>667047</v>
      </c>
    </row>
    <row r="32" spans="1:6" ht="12.75">
      <c r="A32" s="23">
        <v>4010</v>
      </c>
      <c r="B32" s="55" t="s">
        <v>30</v>
      </c>
      <c r="C32" s="53">
        <v>507736</v>
      </c>
      <c r="D32" s="54">
        <v>16616</v>
      </c>
      <c r="E32" s="53"/>
      <c r="F32" s="20">
        <f aca="true" t="shared" si="1" ref="F32:F38">SUM(C32-D32+E32)</f>
        <v>491120</v>
      </c>
    </row>
    <row r="33" spans="1:6" ht="12.75">
      <c r="A33" s="23">
        <v>4040</v>
      </c>
      <c r="B33" s="55" t="s">
        <v>54</v>
      </c>
      <c r="C33" s="53">
        <v>41206</v>
      </c>
      <c r="D33" s="54">
        <v>6511</v>
      </c>
      <c r="E33" s="53"/>
      <c r="F33" s="20">
        <f t="shared" si="1"/>
        <v>34695</v>
      </c>
    </row>
    <row r="34" spans="1:6" ht="12.75">
      <c r="A34" s="23">
        <v>4110</v>
      </c>
      <c r="B34" s="55" t="s">
        <v>34</v>
      </c>
      <c r="C34" s="53">
        <v>84618</v>
      </c>
      <c r="D34" s="54">
        <v>2464</v>
      </c>
      <c r="E34" s="53"/>
      <c r="F34" s="20">
        <f t="shared" si="1"/>
        <v>82154</v>
      </c>
    </row>
    <row r="35" spans="1:6" ht="12.75">
      <c r="A35" s="23">
        <v>4120</v>
      </c>
      <c r="B35" s="55" t="s">
        <v>35</v>
      </c>
      <c r="C35" s="53">
        <v>13444</v>
      </c>
      <c r="D35" s="54">
        <v>352</v>
      </c>
      <c r="E35" s="53"/>
      <c r="F35" s="20">
        <f t="shared" si="1"/>
        <v>13092</v>
      </c>
    </row>
    <row r="36" spans="1:6" ht="12.75">
      <c r="A36" s="23">
        <v>4170</v>
      </c>
      <c r="B36" s="33" t="s">
        <v>24</v>
      </c>
      <c r="C36" s="53">
        <v>7000</v>
      </c>
      <c r="D36" s="54">
        <v>2000</v>
      </c>
      <c r="E36" s="53"/>
      <c r="F36" s="20">
        <f t="shared" si="1"/>
        <v>5000</v>
      </c>
    </row>
    <row r="37" spans="1:6" ht="12.75">
      <c r="A37" s="23">
        <v>4400</v>
      </c>
      <c r="B37" s="55" t="s">
        <v>55</v>
      </c>
      <c r="C37" s="53">
        <v>43200</v>
      </c>
      <c r="D37" s="54">
        <v>4800</v>
      </c>
      <c r="E37" s="53"/>
      <c r="F37" s="20">
        <f t="shared" si="1"/>
        <v>38400</v>
      </c>
    </row>
    <row r="38" spans="1:6" ht="12.75">
      <c r="A38" s="19">
        <v>4430</v>
      </c>
      <c r="B38" s="33" t="s">
        <v>56</v>
      </c>
      <c r="C38" s="20">
        <v>5000</v>
      </c>
      <c r="D38" s="21">
        <v>2414</v>
      </c>
      <c r="E38" s="20"/>
      <c r="F38" s="20">
        <f t="shared" si="1"/>
        <v>2586</v>
      </c>
    </row>
    <row r="39" spans="1:6" ht="12.75">
      <c r="A39" s="40">
        <v>80110</v>
      </c>
      <c r="B39" s="46" t="s">
        <v>33</v>
      </c>
      <c r="C39" s="47">
        <f>SUM(C40:C43)</f>
        <v>706097</v>
      </c>
      <c r="D39" s="47">
        <f>SUM(D40:D43)</f>
        <v>0</v>
      </c>
      <c r="E39" s="47">
        <f>SUM(E40:E43)</f>
        <v>38141.58</v>
      </c>
      <c r="F39" s="47">
        <f>SUM(F40:F43)</f>
        <v>744238.5800000001</v>
      </c>
    </row>
    <row r="40" spans="1:6" ht="12.75">
      <c r="A40" s="23">
        <v>4010</v>
      </c>
      <c r="B40" s="55" t="s">
        <v>30</v>
      </c>
      <c r="C40" s="53">
        <v>540517</v>
      </c>
      <c r="D40" s="54"/>
      <c r="E40" s="53">
        <v>27400</v>
      </c>
      <c r="F40" s="20">
        <f>SUM(C40-D40+E40)</f>
        <v>567917</v>
      </c>
    </row>
    <row r="41" spans="1:6" ht="12.75">
      <c r="A41" s="23">
        <v>4110</v>
      </c>
      <c r="B41" s="55" t="s">
        <v>34</v>
      </c>
      <c r="C41" s="53">
        <v>92885</v>
      </c>
      <c r="D41" s="54"/>
      <c r="E41" s="53">
        <v>4170.28</v>
      </c>
      <c r="F41" s="20">
        <f>SUM(C41-D41+E41)</f>
        <v>97055.28</v>
      </c>
    </row>
    <row r="42" spans="1:6" ht="12.75">
      <c r="A42" s="23">
        <v>4120</v>
      </c>
      <c r="B42" s="55" t="s">
        <v>35</v>
      </c>
      <c r="C42" s="53">
        <v>14952</v>
      </c>
      <c r="D42" s="54"/>
      <c r="E42" s="53">
        <v>671.3</v>
      </c>
      <c r="F42" s="20">
        <f>SUM(C42-D42+E42)</f>
        <v>15623.3</v>
      </c>
    </row>
    <row r="43" spans="1:6" ht="12.75">
      <c r="A43" s="19">
        <v>4300</v>
      </c>
      <c r="B43" s="33" t="s">
        <v>32</v>
      </c>
      <c r="C43" s="20">
        <v>57743</v>
      </c>
      <c r="D43" s="21"/>
      <c r="E43" s="20">
        <v>5900</v>
      </c>
      <c r="F43" s="20">
        <f>SUM(C43-D43+E43)</f>
        <v>63643</v>
      </c>
    </row>
    <row r="44" spans="1:6" ht="12.75">
      <c r="A44" s="40">
        <v>80111</v>
      </c>
      <c r="B44" s="46" t="s">
        <v>44</v>
      </c>
      <c r="C44" s="56">
        <f>SUM(C45:C48)</f>
        <v>490499</v>
      </c>
      <c r="D44" s="57">
        <f>SUM(D45:D48)</f>
        <v>19771.7</v>
      </c>
      <c r="E44" s="56">
        <f>SUM(E45:E48)</f>
        <v>0</v>
      </c>
      <c r="F44" s="56">
        <f>SUM(F45:F48)</f>
        <v>470727.3</v>
      </c>
    </row>
    <row r="45" spans="1:6" ht="12.75">
      <c r="A45" s="23">
        <v>4010</v>
      </c>
      <c r="B45" s="55" t="s">
        <v>30</v>
      </c>
      <c r="C45" s="53">
        <v>387555</v>
      </c>
      <c r="D45" s="54">
        <v>14477.1</v>
      </c>
      <c r="E45" s="53"/>
      <c r="F45" s="20">
        <f>SUM(C45-D45+E45)</f>
        <v>373077.9</v>
      </c>
    </row>
    <row r="46" spans="1:6" ht="12.75">
      <c r="A46" s="23">
        <v>4040</v>
      </c>
      <c r="B46" s="55" t="s">
        <v>54</v>
      </c>
      <c r="C46" s="53">
        <v>28509</v>
      </c>
      <c r="D46" s="54">
        <v>1785</v>
      </c>
      <c r="E46" s="53"/>
      <c r="F46" s="20">
        <f aca="true" t="shared" si="2" ref="F46:F56">SUM(C46-D46+E46)</f>
        <v>26724</v>
      </c>
    </row>
    <row r="47" spans="1:6" ht="12.75">
      <c r="A47" s="23">
        <v>4110</v>
      </c>
      <c r="B47" s="55" t="s">
        <v>34</v>
      </c>
      <c r="C47" s="53">
        <v>64241</v>
      </c>
      <c r="D47" s="54">
        <v>3070.9</v>
      </c>
      <c r="E47" s="53"/>
      <c r="F47" s="20">
        <f t="shared" si="2"/>
        <v>61170.1</v>
      </c>
    </row>
    <row r="48" spans="1:6" ht="12.75">
      <c r="A48" s="23">
        <v>4120</v>
      </c>
      <c r="B48" s="55" t="s">
        <v>35</v>
      </c>
      <c r="C48" s="20">
        <v>10194</v>
      </c>
      <c r="D48" s="21">
        <v>438.7</v>
      </c>
      <c r="E48" s="20"/>
      <c r="F48" s="20">
        <f t="shared" si="2"/>
        <v>9755.3</v>
      </c>
    </row>
    <row r="49" spans="1:6" ht="12.75">
      <c r="A49" s="40">
        <v>80130</v>
      </c>
      <c r="B49" s="46" t="s">
        <v>36</v>
      </c>
      <c r="C49" s="47">
        <f>SUM(C50:C51)</f>
        <v>117720</v>
      </c>
      <c r="D49" s="47">
        <f>SUM(D50:D51)</f>
        <v>21481.58</v>
      </c>
      <c r="E49" s="47">
        <f>SUM(E50:E51)</f>
        <v>45000</v>
      </c>
      <c r="F49" s="56">
        <f t="shared" si="2"/>
        <v>141238.41999999998</v>
      </c>
    </row>
    <row r="50" spans="1:6" ht="12.75">
      <c r="A50" s="23">
        <v>4260</v>
      </c>
      <c r="B50" s="55" t="s">
        <v>37</v>
      </c>
      <c r="C50" s="53">
        <v>115889</v>
      </c>
      <c r="D50" s="54">
        <v>21481.58</v>
      </c>
      <c r="E50" s="53"/>
      <c r="F50" s="20">
        <f t="shared" si="2"/>
        <v>94407.42</v>
      </c>
    </row>
    <row r="51" spans="1:6" ht="12.75">
      <c r="A51" s="23">
        <v>4270</v>
      </c>
      <c r="B51" s="55" t="s">
        <v>53</v>
      </c>
      <c r="C51" s="53">
        <v>1831</v>
      </c>
      <c r="D51" s="54"/>
      <c r="E51" s="53">
        <v>45000</v>
      </c>
      <c r="F51" s="20">
        <f t="shared" si="2"/>
        <v>46831</v>
      </c>
    </row>
    <row r="52" spans="1:6" ht="12.75">
      <c r="A52" s="40">
        <v>80134</v>
      </c>
      <c r="B52" s="46" t="s">
        <v>45</v>
      </c>
      <c r="C52" s="47">
        <f>SUM(C53:C56)</f>
        <v>167709</v>
      </c>
      <c r="D52" s="47">
        <f>SUM(D53:D56)</f>
        <v>6731.3</v>
      </c>
      <c r="E52" s="47">
        <f>SUM(E53:E56)</f>
        <v>0</v>
      </c>
      <c r="F52" s="56">
        <f t="shared" si="2"/>
        <v>160977.7</v>
      </c>
    </row>
    <row r="53" spans="1:6" ht="12.75">
      <c r="A53" s="23">
        <v>4010</v>
      </c>
      <c r="B53" s="55" t="s">
        <v>30</v>
      </c>
      <c r="C53" s="53">
        <v>132554</v>
      </c>
      <c r="D53" s="54">
        <v>4926.9</v>
      </c>
      <c r="E53" s="53"/>
      <c r="F53" s="20">
        <f t="shared" si="2"/>
        <v>127627.1</v>
      </c>
    </row>
    <row r="54" spans="1:6" ht="12.75">
      <c r="A54" s="23">
        <v>4040</v>
      </c>
      <c r="B54" s="55" t="s">
        <v>54</v>
      </c>
      <c r="C54" s="53">
        <v>9705</v>
      </c>
      <c r="D54" s="54">
        <v>610</v>
      </c>
      <c r="E54" s="53"/>
      <c r="F54" s="20">
        <f t="shared" si="2"/>
        <v>9095</v>
      </c>
    </row>
    <row r="55" spans="1:6" ht="12.75">
      <c r="A55" s="23">
        <v>4110</v>
      </c>
      <c r="B55" s="55" t="s">
        <v>34</v>
      </c>
      <c r="C55" s="53">
        <v>21965</v>
      </c>
      <c r="D55" s="54">
        <v>1045.1</v>
      </c>
      <c r="E55" s="53"/>
      <c r="F55" s="20">
        <f t="shared" si="2"/>
        <v>20919.9</v>
      </c>
    </row>
    <row r="56" spans="1:6" ht="12.75">
      <c r="A56" s="23">
        <v>4120</v>
      </c>
      <c r="B56" s="55" t="s">
        <v>35</v>
      </c>
      <c r="C56" s="53">
        <v>3485</v>
      </c>
      <c r="D56" s="54">
        <v>149.3</v>
      </c>
      <c r="E56" s="53"/>
      <c r="F56" s="20">
        <f t="shared" si="2"/>
        <v>3335.7</v>
      </c>
    </row>
    <row r="57" spans="1:6" ht="12.75">
      <c r="A57" s="40">
        <v>80195</v>
      </c>
      <c r="B57" s="42" t="s">
        <v>38</v>
      </c>
      <c r="C57" s="41">
        <f>SUM(C58)</f>
        <v>0</v>
      </c>
      <c r="D57" s="41">
        <f>SUM(D58)</f>
        <v>0</v>
      </c>
      <c r="E57" s="41">
        <f>SUM(E58)</f>
        <v>660</v>
      </c>
      <c r="F57" s="41">
        <f>SUM(F58)</f>
        <v>660</v>
      </c>
    </row>
    <row r="58" spans="1:6" ht="13.5" thickBot="1">
      <c r="A58" s="23">
        <v>4170</v>
      </c>
      <c r="B58" s="39" t="s">
        <v>24</v>
      </c>
      <c r="C58" s="43">
        <v>0</v>
      </c>
      <c r="D58" s="43"/>
      <c r="E58" s="20">
        <v>660</v>
      </c>
      <c r="F58" s="43">
        <f aca="true" t="shared" si="3" ref="F58:F67">SUM(C58-D58+E58)</f>
        <v>660</v>
      </c>
    </row>
    <row r="59" spans="1:6" s="22" customFormat="1" ht="13.5" thickBot="1">
      <c r="A59" s="44">
        <v>854</v>
      </c>
      <c r="B59" s="44" t="s">
        <v>39</v>
      </c>
      <c r="C59" s="35">
        <f>SUM(C60)</f>
        <v>916914</v>
      </c>
      <c r="D59" s="35">
        <f>SUM(D60)</f>
        <v>24000</v>
      </c>
      <c r="E59" s="35">
        <f>SUM(E60)</f>
        <v>24000</v>
      </c>
      <c r="F59" s="35">
        <f t="shared" si="3"/>
        <v>916914</v>
      </c>
    </row>
    <row r="60" spans="1:6" s="22" customFormat="1" ht="12.75">
      <c r="A60" s="40">
        <v>85410</v>
      </c>
      <c r="B60" s="42" t="s">
        <v>40</v>
      </c>
      <c r="C60" s="41">
        <f>SUM(C61:C67)</f>
        <v>916914</v>
      </c>
      <c r="D60" s="41">
        <f>SUM(D61:D67)</f>
        <v>24000</v>
      </c>
      <c r="E60" s="41">
        <f>SUM(E61:E67)</f>
        <v>24000</v>
      </c>
      <c r="F60" s="41">
        <f t="shared" si="3"/>
        <v>916914</v>
      </c>
    </row>
    <row r="61" spans="1:6" s="22" customFormat="1" ht="12.75">
      <c r="A61" s="23">
        <v>4010</v>
      </c>
      <c r="B61" s="55" t="s">
        <v>30</v>
      </c>
      <c r="C61" s="43">
        <v>528912</v>
      </c>
      <c r="D61" s="43">
        <v>7980</v>
      </c>
      <c r="E61" s="20"/>
      <c r="F61" s="43">
        <f t="shared" si="3"/>
        <v>520932</v>
      </c>
    </row>
    <row r="62" spans="1:6" s="22" customFormat="1" ht="12.75">
      <c r="A62" s="23">
        <v>4040</v>
      </c>
      <c r="B62" s="55" t="s">
        <v>54</v>
      </c>
      <c r="C62" s="43">
        <v>42517</v>
      </c>
      <c r="D62" s="43">
        <v>245</v>
      </c>
      <c r="E62" s="53"/>
      <c r="F62" s="43">
        <f t="shared" si="3"/>
        <v>42272</v>
      </c>
    </row>
    <row r="63" spans="1:6" s="22" customFormat="1" ht="12.75">
      <c r="A63" s="23">
        <v>4110</v>
      </c>
      <c r="B63" s="55" t="s">
        <v>34</v>
      </c>
      <c r="C63" s="43">
        <v>89548</v>
      </c>
      <c r="D63" s="43">
        <v>420</v>
      </c>
      <c r="E63" s="43"/>
      <c r="F63" s="43">
        <f t="shared" si="3"/>
        <v>89128</v>
      </c>
    </row>
    <row r="64" spans="1:6" s="22" customFormat="1" ht="12.75">
      <c r="A64" s="23">
        <v>4120</v>
      </c>
      <c r="B64" s="55" t="s">
        <v>35</v>
      </c>
      <c r="C64" s="43">
        <v>14360</v>
      </c>
      <c r="D64" s="43">
        <v>60</v>
      </c>
      <c r="E64" s="20"/>
      <c r="F64" s="43">
        <f t="shared" si="3"/>
        <v>14300</v>
      </c>
    </row>
    <row r="65" spans="1:6" s="22" customFormat="1" ht="12.75">
      <c r="A65" s="23">
        <v>4210</v>
      </c>
      <c r="B65" s="55" t="s">
        <v>26</v>
      </c>
      <c r="C65" s="43">
        <v>118522</v>
      </c>
      <c r="D65" s="43">
        <v>3295</v>
      </c>
      <c r="E65" s="20">
        <v>4000</v>
      </c>
      <c r="F65" s="43">
        <f t="shared" si="3"/>
        <v>119227</v>
      </c>
    </row>
    <row r="66" spans="1:6" s="22" customFormat="1" ht="12.75">
      <c r="A66" s="23">
        <v>4270</v>
      </c>
      <c r="B66" s="55" t="s">
        <v>53</v>
      </c>
      <c r="C66" s="43">
        <v>50500</v>
      </c>
      <c r="D66" s="43"/>
      <c r="E66" s="20">
        <v>20000</v>
      </c>
      <c r="F66" s="43">
        <f t="shared" si="3"/>
        <v>70500</v>
      </c>
    </row>
    <row r="67" spans="1:6" s="22" customFormat="1" ht="12.75">
      <c r="A67" s="23">
        <v>4300</v>
      </c>
      <c r="B67" s="39" t="s">
        <v>25</v>
      </c>
      <c r="C67" s="20">
        <v>72555</v>
      </c>
      <c r="D67" s="20">
        <v>12000</v>
      </c>
      <c r="E67" s="20"/>
      <c r="F67" s="58">
        <f t="shared" si="3"/>
        <v>60555</v>
      </c>
    </row>
    <row r="68" spans="1:6" s="24" customFormat="1" ht="15.75" customHeight="1" thickBot="1">
      <c r="A68" s="63" t="s">
        <v>15</v>
      </c>
      <c r="B68" s="64"/>
      <c r="C68" s="25" t="s">
        <v>16</v>
      </c>
      <c r="D68" s="26">
        <f>SUM(D14,D22,D27,D30,D59)</f>
        <v>115895.58</v>
      </c>
      <c r="E68" s="26">
        <f>SUM(E14,E22,E27,E30,E59)</f>
        <v>142205.58000000002</v>
      </c>
      <c r="F68" s="27" t="s">
        <v>16</v>
      </c>
    </row>
    <row r="69" spans="2:5" s="22" customFormat="1" ht="12.75">
      <c r="B69" s="28" t="s">
        <v>20</v>
      </c>
      <c r="C69" s="29" t="s">
        <v>22</v>
      </c>
      <c r="D69" s="61">
        <v>115895.58</v>
      </c>
      <c r="E69" s="62">
        <v>142205.58</v>
      </c>
    </row>
    <row r="70" spans="2:5" s="30" customFormat="1" ht="13.5" thickBot="1">
      <c r="B70" s="31" t="s">
        <v>21</v>
      </c>
      <c r="C70" s="32" t="s">
        <v>22</v>
      </c>
      <c r="D70" s="48" t="s">
        <v>46</v>
      </c>
      <c r="E70" s="49" t="s">
        <v>46</v>
      </c>
    </row>
    <row r="71" ht="12.75">
      <c r="B71" t="s">
        <v>18</v>
      </c>
    </row>
  </sheetData>
  <mergeCells count="7">
    <mergeCell ref="A68:B68"/>
    <mergeCell ref="D10:E10"/>
    <mergeCell ref="D1:F1"/>
    <mergeCell ref="D2:F2"/>
    <mergeCell ref="D3:F3"/>
    <mergeCell ref="D4:F4"/>
    <mergeCell ref="A6:F6"/>
  </mergeCells>
  <printOptions/>
  <pageMargins left="0.7874015748031497" right="0.7874015748031497" top="0.787401574803149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Nidzica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 Nidzica</dc:creator>
  <cp:keywords/>
  <dc:description/>
  <cp:lastModifiedBy>SPN</cp:lastModifiedBy>
  <cp:lastPrinted>2009-11-09T08:51:45Z</cp:lastPrinted>
  <dcterms:created xsi:type="dcterms:W3CDTF">2006-02-10T11:32:31Z</dcterms:created>
  <dcterms:modified xsi:type="dcterms:W3CDTF">2009-11-09T09:19:52Z</dcterms:modified>
  <cp:category/>
  <cp:version/>
  <cp:contentType/>
  <cp:contentStatus/>
</cp:coreProperties>
</file>