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<sst xmlns="http://schemas.openxmlformats.org/spreadsheetml/2006/main" count="131" uniqueCount="85">
  <si>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</si>
  <si>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</si>
  <si>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</si>
  <si>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</si>
  <si>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</si>
  <si>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</si>
  <si>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</si>
  <si>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</si>
  <si>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</si>
  <si>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</si>
  <si>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</si>
  <si>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</si>
  <si>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</si>
  <si>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</si>
  <si>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</si>
  <si>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</si>
  <si>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</si>
  <si>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</si>
  <si>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Sporz.Wiesława Samsel</t>
  </si>
  <si>
    <t>ZMIANY PLANU WYDATKÓW BUDŻETU POWIATU NA 2009 ROK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</si>
  <si>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</si>
  <si>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</si>
  <si>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</si>
  <si>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</si>
  <si>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>Wynagrodzenia bezosobowe</t>
  </si>
  <si>
    <t>Zakup usług pozostałych</t>
  </si>
  <si>
    <t>Zakup materiałów i wyposażenia</t>
  </si>
  <si>
    <t>Oświata i wychowanie</t>
  </si>
  <si>
    <t>Pomoc społeczna</t>
  </si>
  <si>
    <t>Licea ogólnokształcące</t>
  </si>
  <si>
    <t>Transport i łączność</t>
  </si>
  <si>
    <t>Drogi publiczne powiatowe</t>
  </si>
  <si>
    <t>Gospodarka mieszkaniowa</t>
  </si>
  <si>
    <t>Gospodarka gruntami i nieruchomościami</t>
  </si>
  <si>
    <t>Wynagrodzenia osobowe pracowników</t>
  </si>
  <si>
    <t>Bezpieczeństwo publiczne i ochrona przeciwpożarowa</t>
  </si>
  <si>
    <t xml:space="preserve">Szkolenia pracowników niebędących członkami korpusu służby </t>
  </si>
  <si>
    <t>cywilnej</t>
  </si>
  <si>
    <t xml:space="preserve">Zakup materiałów papierniczych do sprzętu drukarskiego i </t>
  </si>
  <si>
    <t>urządzeń kserograficznych</t>
  </si>
  <si>
    <t>Zakup akcesoriów komputerowych, w tym programów i licencji</t>
  </si>
  <si>
    <t>Zarządzanie kryzysowe</t>
  </si>
  <si>
    <t>Różne rozliczenia</t>
  </si>
  <si>
    <t>Rezerwy ogólne i celowe</t>
  </si>
  <si>
    <t>Składki na ubezpieczenia społeczne</t>
  </si>
  <si>
    <t>Składki na Fundusz Pracy</t>
  </si>
  <si>
    <t>Podróże służbowe krajowe</t>
  </si>
  <si>
    <t>Szkoły zawodowe</t>
  </si>
  <si>
    <t>Zakup energii</t>
  </si>
  <si>
    <t>Podatek od nieruchomości</t>
  </si>
  <si>
    <t>Opłaty na rzecz budżetów jednostek samorządu terytorialnego</t>
  </si>
  <si>
    <t>Wydatki inwestycyjne jednostek budżetowych</t>
  </si>
  <si>
    <t>Pozostała działalność</t>
  </si>
  <si>
    <t>stacjonarnej</t>
  </si>
  <si>
    <t xml:space="preserve">                                                    Zarządu Powiatu w Nidzicy</t>
  </si>
  <si>
    <t>z dnia 21.10.2009 r.</t>
  </si>
  <si>
    <t>Zakup usług remontowych</t>
  </si>
  <si>
    <t>Różne opłaty i składki</t>
  </si>
  <si>
    <t>Działalność usługowa</t>
  </si>
  <si>
    <t>Nadzór budowlany</t>
  </si>
  <si>
    <t>Administracja publiczna</t>
  </si>
  <si>
    <t>Rady powiatów</t>
  </si>
  <si>
    <t>Komendy powiatowe Państwowej Straży Pożarnej</t>
  </si>
  <si>
    <t xml:space="preserve">Uposażenia żołnierzy zawodowych i nadterminowych oraz </t>
  </si>
  <si>
    <t>funkcjonariuszy</t>
  </si>
  <si>
    <t xml:space="preserve">Dodatkowe uposażenie roczne dla żołnierzy zawodowych oraz </t>
  </si>
  <si>
    <t>nagrody roczne dla funkcjonariuszy</t>
  </si>
  <si>
    <t>Uposażenia i świadczenia pieniężne wypłacane przez okres roku</t>
  </si>
  <si>
    <t>żołnierzom i funkcjonariuszom zwolnionym ze służby</t>
  </si>
  <si>
    <t>Zakup usług dostępu do sieci Internet</t>
  </si>
  <si>
    <t>Opłaty z tytułu zakupu usług telekomunikacyjnych telefonii</t>
  </si>
  <si>
    <t>komórkowej</t>
  </si>
  <si>
    <t>Dodatkowe wynagrodzenie roczne</t>
  </si>
  <si>
    <t>Szkoły podstawowe specjalne</t>
  </si>
  <si>
    <t xml:space="preserve">Centra kształcenia ustawicznego i praktycznego oraz ośrodki </t>
  </si>
  <si>
    <t>dokształcania zawodowego</t>
  </si>
  <si>
    <t>Powiatowe centra pomocy rodzinie</t>
  </si>
  <si>
    <t>Wynagrodznia osobowe pracowników</t>
  </si>
  <si>
    <t>Różne wydatki na rzecz osób fizycznych</t>
  </si>
  <si>
    <t>Odpisy na zakładowy fundusz swiadczeń socjalnych</t>
  </si>
  <si>
    <t xml:space="preserve">Pozostałe należności żołnierzy zawodowych i nadterminowych oraz </t>
  </si>
  <si>
    <t>Zakup sprzętu i uzbrojenia</t>
  </si>
  <si>
    <t>Jednostki pomocnicze szkolnictwa</t>
  </si>
  <si>
    <t>Rezerwy (rezerwa celowa na nagrody Starosty dla nauczycieli)</t>
  </si>
  <si>
    <t xml:space="preserve">                                                   do Uchwały Nr 176 /09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</si>
</sst>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3" fontId="0" fillId="0" borderId="14" xfId="15" applyNumberFormat="1" applyFont="1" applyBorder="1" applyAlignment="1">
      <alignment/>
    </xf>
    <xf numFmtId="43" fontId="0" fillId="0" borderId="15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1" fillId="2" borderId="7" xfId="15" applyNumberFormat="1" applyFont="1" applyFill="1" applyBorder="1" applyAlignment="1">
      <alignment horizontal="center"/>
    </xf>
    <xf numFmtId="43" fontId="1" fillId="2" borderId="6" xfId="15" applyNumberFormat="1" applyFont="1" applyFill="1" applyBorder="1" applyAlignment="1">
      <alignment/>
    </xf>
    <xf numFmtId="43" fontId="1" fillId="2" borderId="6" xfId="15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1" xfId="0" applyFont="1" applyBorder="1" applyAlignment="1">
      <alignment/>
    </xf>
    <xf numFmtId="43" fontId="2" fillId="0" borderId="16" xfId="15" applyNumberFormat="1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43" fontId="0" fillId="0" borderId="3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0" fontId="2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16" xfId="15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43" fontId="0" fillId="0" borderId="21" xfId="15" applyNumberFormat="1" applyFont="1" applyBorder="1" applyAlignment="1">
      <alignment/>
    </xf>
    <xf numFmtId="43" fontId="2" fillId="0" borderId="21" xfId="15" applyNumberFormat="1" applyFont="1" applyBorder="1" applyAlignment="1">
      <alignment/>
    </xf>
    <xf numFmtId="0" fontId="0" fillId="0" borderId="21" xfId="0" applyFont="1" applyBorder="1" applyAlignment="1">
      <alignment/>
    </xf>
    <xf numFmtId="43" fontId="2" fillId="0" borderId="14" xfId="15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4" fontId="0" fillId="0" borderId="3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3" fontId="0" fillId="0" borderId="6" xfId="15" applyNumberFormat="1" applyFont="1" applyBorder="1" applyAlignment="1">
      <alignment/>
    </xf>
    <xf numFmtId="43" fontId="2" fillId="0" borderId="17" xfId="15" applyNumberFormat="1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3" fontId="0" fillId="0" borderId="24" xfId="15" applyNumberFormat="1" applyFont="1" applyBorder="1" applyAlignment="1">
      <alignment/>
    </xf>
    <xf numFmtId="43" fontId="0" fillId="0" borderId="14" xfId="15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2" fillId="0" borderId="0" xfId="0" applyFont="1" applyBorder="1" applyAlignment="1">
      <alignment/>
    </xf>
    <xf numFmtId="43" fontId="2" fillId="0" borderId="0" xfId="15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3" fontId="0" fillId="0" borderId="19" xfId="15" applyNumberFormat="1" applyFont="1" applyBorder="1" applyAlignment="1">
      <alignment/>
    </xf>
    <xf numFmtId="4" fontId="2" fillId="0" borderId="18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18" xfId="15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9" xfId="0" applyFont="1" applyBorder="1" applyAlignment="1">
      <alignment/>
    </xf>
    <xf numFmtId="43" fontId="0" fillId="0" borderId="19" xfId="15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workbookViewId="0" topLeftCell="A61">
      <selection activeCell="D87" sqref="D87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6.28125" style="0" customWidth="1"/>
    <col min="4" max="4" width="16.7109375" style="0" customWidth="1"/>
    <col min="5" max="5" width="15.7109375" style="0" customWidth="1"/>
    <col min="6" max="6" width="15.28125" style="0" customWidth="1"/>
  </cols>
  <sheetData>
    <row r="1" spans="4:6" ht="12.75">
      <c r="D1" s="104" t="s">
        <v>23</v>
      </c>
      <c r="E1" s="104"/>
      <c r="F1" s="104"/>
    </row>
    <row r="2" spans="4:6" ht="12.75">
      <c r="D2" s="104" t="s">
        <v>84</v>
      </c>
      <c r="E2" s="104"/>
      <c r="F2" s="104"/>
    </row>
    <row r="3" spans="4:6" ht="12.75">
      <c r="D3" s="104" t="s">
        <v>54</v>
      </c>
      <c r="E3" s="104"/>
      <c r="F3" s="104"/>
    </row>
    <row r="4" spans="4:6" ht="12.75">
      <c r="D4" s="104" t="s">
        <v>55</v>
      </c>
      <c r="E4" s="104"/>
      <c r="F4" s="104"/>
    </row>
    <row r="5" spans="4:6" ht="12.75">
      <c r="D5" s="18"/>
      <c r="E5" s="51"/>
      <c r="F5" s="18"/>
    </row>
    <row r="6" spans="1:6" ht="15.75" customHeight="1">
      <c r="A6" s="105" t="s">
        <v>19</v>
      </c>
      <c r="B6" s="105"/>
      <c r="C6" s="105"/>
      <c r="D6" s="105"/>
      <c r="E6" s="105"/>
      <c r="F6" s="105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102" t="s">
        <v>5</v>
      </c>
      <c r="E10" s="103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600</v>
      </c>
      <c r="B14" s="2" t="s">
        <v>30</v>
      </c>
      <c r="C14" s="35">
        <f>SUM(C15)</f>
        <v>5462582</v>
      </c>
      <c r="D14" s="35">
        <f>SUM(D15)</f>
        <v>334204.20999999996</v>
      </c>
      <c r="E14" s="35">
        <f>SUM(E15)</f>
        <v>19309</v>
      </c>
      <c r="F14" s="36">
        <f>SUM(F15)</f>
        <v>5147686.79</v>
      </c>
    </row>
    <row r="15" spans="1:6" ht="12.75">
      <c r="A15" s="37">
        <v>60014</v>
      </c>
      <c r="B15" s="38" t="s">
        <v>31</v>
      </c>
      <c r="C15" s="39">
        <f>SUM(C16:C26)</f>
        <v>5462582</v>
      </c>
      <c r="D15" s="39">
        <f>SUM(D16:D26)</f>
        <v>334204.20999999996</v>
      </c>
      <c r="E15" s="39">
        <f>SUM(E16:E26)</f>
        <v>19309</v>
      </c>
      <c r="F15" s="39">
        <f>SUM(C15-D15+E15)</f>
        <v>5147686.79</v>
      </c>
    </row>
    <row r="16" spans="1:6" ht="12.75">
      <c r="A16" s="24">
        <v>4210</v>
      </c>
      <c r="B16" s="56" t="s">
        <v>26</v>
      </c>
      <c r="C16" s="44">
        <v>539200</v>
      </c>
      <c r="D16" s="57"/>
      <c r="E16" s="44">
        <v>300</v>
      </c>
      <c r="F16" s="44">
        <f aca="true" t="shared" si="0" ref="F16:F21">SUM(C16-D16+E16)</f>
        <v>539500</v>
      </c>
    </row>
    <row r="17" spans="1:6" ht="12.75">
      <c r="A17" s="24">
        <v>4270</v>
      </c>
      <c r="B17" s="56" t="s">
        <v>56</v>
      </c>
      <c r="C17" s="44">
        <v>999943</v>
      </c>
      <c r="D17" s="57">
        <v>35290.86</v>
      </c>
      <c r="E17" s="44"/>
      <c r="F17" s="44">
        <f t="shared" si="0"/>
        <v>964652.14</v>
      </c>
    </row>
    <row r="18" spans="1:6" ht="12.75">
      <c r="A18" s="24">
        <v>4430</v>
      </c>
      <c r="B18" s="56" t="s">
        <v>57</v>
      </c>
      <c r="C18" s="44">
        <v>22000</v>
      </c>
      <c r="D18" s="57">
        <v>2309</v>
      </c>
      <c r="E18" s="44"/>
      <c r="F18" s="44">
        <f t="shared" si="0"/>
        <v>19691</v>
      </c>
    </row>
    <row r="19" spans="1:6" ht="12.75">
      <c r="A19" s="24">
        <v>4440</v>
      </c>
      <c r="B19" s="56" t="s">
        <v>79</v>
      </c>
      <c r="C19" s="44">
        <v>28840</v>
      </c>
      <c r="D19" s="57">
        <v>2000</v>
      </c>
      <c r="E19" s="44"/>
      <c r="F19" s="44">
        <f t="shared" si="0"/>
        <v>26840</v>
      </c>
    </row>
    <row r="20" spans="1:6" ht="12.75">
      <c r="A20" s="24">
        <v>4520</v>
      </c>
      <c r="B20" s="56" t="s">
        <v>50</v>
      </c>
      <c r="C20" s="44">
        <v>5353</v>
      </c>
      <c r="D20" s="57"/>
      <c r="E20" s="44">
        <v>1300</v>
      </c>
      <c r="F20" s="44">
        <f t="shared" si="0"/>
        <v>6653</v>
      </c>
    </row>
    <row r="21" spans="1:6" ht="12.75">
      <c r="A21" s="52">
        <v>4700</v>
      </c>
      <c r="B21" s="58" t="s">
        <v>36</v>
      </c>
      <c r="C21" s="53">
        <v>6000</v>
      </c>
      <c r="D21" s="54"/>
      <c r="E21" s="53">
        <v>2000</v>
      </c>
      <c r="F21" s="53">
        <f t="shared" si="0"/>
        <v>8000</v>
      </c>
    </row>
    <row r="22" spans="1:6" ht="12.75">
      <c r="A22" s="24"/>
      <c r="B22" s="60" t="s">
        <v>37</v>
      </c>
      <c r="C22" s="59"/>
      <c r="D22" s="61"/>
      <c r="E22" s="59"/>
      <c r="F22" s="59"/>
    </row>
    <row r="23" spans="1:6" ht="12.75">
      <c r="A23" s="52">
        <v>4740</v>
      </c>
      <c r="B23" s="25" t="s">
        <v>38</v>
      </c>
      <c r="C23" s="53">
        <v>1000</v>
      </c>
      <c r="D23" s="54"/>
      <c r="E23" s="53">
        <v>300</v>
      </c>
      <c r="F23" s="53">
        <f>SUM(C23-D23+E23)</f>
        <v>1300</v>
      </c>
    </row>
    <row r="24" spans="1:6" ht="12.75">
      <c r="A24" s="24"/>
      <c r="B24" s="63" t="s">
        <v>39</v>
      </c>
      <c r="C24" s="59"/>
      <c r="D24" s="61"/>
      <c r="E24" s="59"/>
      <c r="F24" s="59">
        <f>SUM(C24-D24+E24)</f>
        <v>0</v>
      </c>
    </row>
    <row r="25" spans="1:6" ht="12.75">
      <c r="A25" s="24">
        <v>4750</v>
      </c>
      <c r="B25" s="79" t="s">
        <v>40</v>
      </c>
      <c r="C25" s="44">
        <v>6000</v>
      </c>
      <c r="D25" s="57"/>
      <c r="E25" s="44">
        <v>409</v>
      </c>
      <c r="F25" s="21">
        <f>SUM(C25-D25+E25)</f>
        <v>6409</v>
      </c>
    </row>
    <row r="26" spans="1:6" ht="13.5" thickBot="1">
      <c r="A26" s="24">
        <v>6050</v>
      </c>
      <c r="B26" s="56" t="s">
        <v>51</v>
      </c>
      <c r="C26" s="21">
        <v>3854246</v>
      </c>
      <c r="D26" s="22">
        <v>294604.35</v>
      </c>
      <c r="E26" s="21">
        <v>15000</v>
      </c>
      <c r="F26" s="21">
        <f>SUM(C26-D26+E26)</f>
        <v>3574641.65</v>
      </c>
    </row>
    <row r="27" spans="1:6" ht="13.5" thickBot="1">
      <c r="A27" s="3">
        <v>700</v>
      </c>
      <c r="B27" s="2" t="s">
        <v>32</v>
      </c>
      <c r="C27" s="35">
        <f>SUM(C28)</f>
        <v>15000</v>
      </c>
      <c r="D27" s="35">
        <f>SUM(D28)</f>
        <v>4300</v>
      </c>
      <c r="E27" s="35">
        <f>SUM(E28)</f>
        <v>4300</v>
      </c>
      <c r="F27" s="36">
        <f>SUM(F28)</f>
        <v>15000</v>
      </c>
    </row>
    <row r="28" spans="1:6" ht="12.75">
      <c r="A28" s="37">
        <v>70005</v>
      </c>
      <c r="B28" s="38" t="s">
        <v>33</v>
      </c>
      <c r="C28" s="39">
        <f>SUM(C29:C30)</f>
        <v>15000</v>
      </c>
      <c r="D28" s="39">
        <f>SUM(D29:D30)</f>
        <v>4300</v>
      </c>
      <c r="E28" s="39">
        <f>SUM(E29:E30)</f>
        <v>4300</v>
      </c>
      <c r="F28" s="39">
        <f>SUM(F29:F30)</f>
        <v>15000</v>
      </c>
    </row>
    <row r="29" spans="1:6" ht="12.75">
      <c r="A29" s="24">
        <v>4170</v>
      </c>
      <c r="B29" s="34" t="s">
        <v>24</v>
      </c>
      <c r="C29" s="21">
        <v>14000</v>
      </c>
      <c r="D29" s="22">
        <v>4300</v>
      </c>
      <c r="E29" s="21"/>
      <c r="F29" s="21">
        <f>SUM(C29-D29+E29)</f>
        <v>9700</v>
      </c>
    </row>
    <row r="30" spans="1:6" ht="13.5" thickBot="1">
      <c r="A30" s="24">
        <v>4300</v>
      </c>
      <c r="B30" s="34" t="s">
        <v>25</v>
      </c>
      <c r="C30" s="21">
        <v>1000</v>
      </c>
      <c r="D30" s="22"/>
      <c r="E30" s="21">
        <v>4300</v>
      </c>
      <c r="F30" s="21">
        <f>SUM(C30-D30+E30)</f>
        <v>5300</v>
      </c>
    </row>
    <row r="31" spans="1:6" ht="13.5" thickBot="1">
      <c r="A31" s="3">
        <v>710</v>
      </c>
      <c r="B31" s="2" t="s">
        <v>58</v>
      </c>
      <c r="C31" s="35">
        <f>SUM(C32)</f>
        <v>4315</v>
      </c>
      <c r="D31" s="35">
        <f>SUM(D32)</f>
        <v>200</v>
      </c>
      <c r="E31" s="35">
        <f>SUM(E32)</f>
        <v>200</v>
      </c>
      <c r="F31" s="36">
        <f>SUM(F32)</f>
        <v>4315</v>
      </c>
    </row>
    <row r="32" spans="1:6" ht="13.5" thickBot="1">
      <c r="A32" s="37">
        <v>71015</v>
      </c>
      <c r="B32" s="38" t="s">
        <v>59</v>
      </c>
      <c r="C32" s="39">
        <f>SUM(C33:C34)</f>
        <v>4315</v>
      </c>
      <c r="D32" s="39">
        <f>SUM(D33:D34)</f>
        <v>200</v>
      </c>
      <c r="E32" s="39">
        <f>SUM(E33:E34)</f>
        <v>200</v>
      </c>
      <c r="F32" s="39">
        <f>SUM(C32-D32+E32)</f>
        <v>4315</v>
      </c>
    </row>
    <row r="33" spans="1:6" ht="12.75">
      <c r="A33" s="24">
        <v>4210</v>
      </c>
      <c r="B33" s="56" t="s">
        <v>26</v>
      </c>
      <c r="C33" s="44">
        <v>2300</v>
      </c>
      <c r="D33" s="57"/>
      <c r="E33" s="44">
        <v>200</v>
      </c>
      <c r="F33" s="74">
        <f>SUM(C33-D33+E33)</f>
        <v>2500</v>
      </c>
    </row>
    <row r="34" spans="1:6" ht="13.5" thickBot="1">
      <c r="A34" s="24">
        <v>4300</v>
      </c>
      <c r="B34" s="34" t="s">
        <v>25</v>
      </c>
      <c r="C34" s="21">
        <v>2015</v>
      </c>
      <c r="D34" s="22">
        <v>200</v>
      </c>
      <c r="E34" s="21"/>
      <c r="F34" s="21">
        <f>SUM(C34-D34+E34)</f>
        <v>1815</v>
      </c>
    </row>
    <row r="35" spans="1:6" ht="13.5" thickBot="1">
      <c r="A35" s="3">
        <v>750</v>
      </c>
      <c r="B35" s="2" t="s">
        <v>60</v>
      </c>
      <c r="C35" s="35">
        <f>SUM(C36)</f>
        <v>5100</v>
      </c>
      <c r="D35" s="35">
        <f>SUM(D36)</f>
        <v>1600</v>
      </c>
      <c r="E35" s="35">
        <f>SUM(E36)</f>
        <v>1600</v>
      </c>
      <c r="F35" s="36">
        <f>SUM(F36)</f>
        <v>5100</v>
      </c>
    </row>
    <row r="36" spans="1:6" ht="12.75">
      <c r="A36" s="37">
        <v>75019</v>
      </c>
      <c r="B36" s="38" t="s">
        <v>61</v>
      </c>
      <c r="C36" s="39">
        <f>SUM(C37,C38,C40)</f>
        <v>5100</v>
      </c>
      <c r="D36" s="86">
        <f>SUM(D37,D38,D40)</f>
        <v>1600</v>
      </c>
      <c r="E36" s="39">
        <f>SUM(E37,E38,E40)</f>
        <v>1600</v>
      </c>
      <c r="F36" s="39">
        <f>SUM(F37,F38,F40)</f>
        <v>5100</v>
      </c>
    </row>
    <row r="37" spans="1:6" ht="12.75">
      <c r="A37" s="20">
        <v>4210</v>
      </c>
      <c r="B37" s="67" t="s">
        <v>26</v>
      </c>
      <c r="C37" s="68">
        <v>3500</v>
      </c>
      <c r="D37" s="71"/>
      <c r="E37" s="68">
        <v>1600</v>
      </c>
      <c r="F37" s="44">
        <f>SUM(C37-D37+E37)</f>
        <v>5100</v>
      </c>
    </row>
    <row r="38" spans="1:6" ht="12.75">
      <c r="A38" s="52">
        <v>4740</v>
      </c>
      <c r="B38" s="25" t="s">
        <v>38</v>
      </c>
      <c r="C38" s="53">
        <v>1000</v>
      </c>
      <c r="D38" s="54">
        <v>1000</v>
      </c>
      <c r="E38" s="53"/>
      <c r="F38" s="53">
        <f>SUM(C38-D38+E38)</f>
        <v>0</v>
      </c>
    </row>
    <row r="39" spans="1:6" ht="12.75">
      <c r="A39" s="24"/>
      <c r="B39" s="63" t="s">
        <v>39</v>
      </c>
      <c r="C39" s="59"/>
      <c r="D39" s="61"/>
      <c r="E39" s="59"/>
      <c r="F39" s="59">
        <f>SUM(C39-D39+E39)</f>
        <v>0</v>
      </c>
    </row>
    <row r="40" spans="1:6" ht="13.5" thickBot="1">
      <c r="A40" s="84">
        <v>4750</v>
      </c>
      <c r="B40" s="73" t="s">
        <v>40</v>
      </c>
      <c r="C40" s="85">
        <v>600</v>
      </c>
      <c r="D40" s="22">
        <v>600</v>
      </c>
      <c r="E40" s="85"/>
      <c r="F40" s="69">
        <f>SUM(C40-D40+E40)</f>
        <v>0</v>
      </c>
    </row>
    <row r="41" spans="1:6" ht="13.5" thickBot="1">
      <c r="A41" s="3">
        <v>754</v>
      </c>
      <c r="B41" s="2" t="s">
        <v>35</v>
      </c>
      <c r="C41" s="35">
        <f>SUM(C42,C63)</f>
        <v>2771825.03</v>
      </c>
      <c r="D41" s="35">
        <f>SUM(D42,D63)</f>
        <v>123698</v>
      </c>
      <c r="E41" s="35">
        <f>SUM(E42,E63)</f>
        <v>123698</v>
      </c>
      <c r="F41" s="35">
        <f>SUM(F42,F63)</f>
        <v>2771825.03</v>
      </c>
    </row>
    <row r="42" spans="1:6" ht="12.75">
      <c r="A42" s="37">
        <v>75411</v>
      </c>
      <c r="B42" s="38" t="s">
        <v>62</v>
      </c>
      <c r="C42" s="39">
        <f>SUM(C43:C62)</f>
        <v>2658749.03</v>
      </c>
      <c r="D42" s="86">
        <f>SUM(D43:D62)</f>
        <v>123588</v>
      </c>
      <c r="E42" s="39">
        <f>SUM(E43:E62)</f>
        <v>123588</v>
      </c>
      <c r="F42" s="39">
        <f>SUM(F43:F62)</f>
        <v>2658749.03</v>
      </c>
    </row>
    <row r="43" spans="1:6" ht="12.75">
      <c r="A43" s="52">
        <v>4050</v>
      </c>
      <c r="B43" s="25" t="s">
        <v>63</v>
      </c>
      <c r="C43" s="53">
        <v>2027000</v>
      </c>
      <c r="D43" s="54">
        <v>81000</v>
      </c>
      <c r="E43" s="53"/>
      <c r="F43" s="53">
        <f>SUM(C43-D43+E43)</f>
        <v>1946000</v>
      </c>
    </row>
    <row r="44" spans="1:6" ht="12.75">
      <c r="A44" s="24"/>
      <c r="B44" s="63" t="s">
        <v>64</v>
      </c>
      <c r="C44" s="59"/>
      <c r="D44" s="61"/>
      <c r="E44" s="59"/>
      <c r="F44" s="59"/>
    </row>
    <row r="45" spans="1:6" ht="12.75">
      <c r="A45" s="52">
        <v>4060</v>
      </c>
      <c r="B45" s="25" t="s">
        <v>80</v>
      </c>
      <c r="C45" s="53">
        <v>189000</v>
      </c>
      <c r="D45" s="54"/>
      <c r="E45" s="53">
        <v>5000</v>
      </c>
      <c r="F45" s="53">
        <f>SUM(C45-D45+E45)</f>
        <v>194000</v>
      </c>
    </row>
    <row r="46" spans="1:6" ht="12.75">
      <c r="A46" s="24"/>
      <c r="B46" s="63" t="s">
        <v>64</v>
      </c>
      <c r="C46" s="59"/>
      <c r="D46" s="61"/>
      <c r="E46" s="59"/>
      <c r="F46" s="59"/>
    </row>
    <row r="47" spans="1:6" ht="12.75">
      <c r="A47" s="52">
        <v>4070</v>
      </c>
      <c r="B47" s="25" t="s">
        <v>65</v>
      </c>
      <c r="C47" s="53">
        <v>154000</v>
      </c>
      <c r="D47" s="54">
        <v>5500</v>
      </c>
      <c r="E47" s="53"/>
      <c r="F47" s="53">
        <f>SUM(C47-D47+E47)</f>
        <v>148500</v>
      </c>
    </row>
    <row r="48" spans="1:6" ht="12.75">
      <c r="A48" s="24"/>
      <c r="B48" s="63" t="s">
        <v>66</v>
      </c>
      <c r="C48" s="59"/>
      <c r="D48" s="61"/>
      <c r="E48" s="59"/>
      <c r="F48" s="59"/>
    </row>
    <row r="49" spans="1:6" ht="12.75">
      <c r="A49" s="52">
        <v>4080</v>
      </c>
      <c r="B49" s="58" t="s">
        <v>67</v>
      </c>
      <c r="C49" s="53">
        <v>36000</v>
      </c>
      <c r="D49" s="54">
        <v>29088</v>
      </c>
      <c r="E49" s="53"/>
      <c r="F49" s="53">
        <f>SUM(C49-D49+E49)</f>
        <v>6912</v>
      </c>
    </row>
    <row r="50" spans="1:6" ht="12.75">
      <c r="A50" s="24"/>
      <c r="B50" s="60" t="s">
        <v>68</v>
      </c>
      <c r="C50" s="59"/>
      <c r="D50" s="61"/>
      <c r="E50" s="59"/>
      <c r="F50" s="59"/>
    </row>
    <row r="51" spans="1:6" ht="12.75">
      <c r="A51" s="20">
        <v>4110</v>
      </c>
      <c r="B51" s="73" t="s">
        <v>44</v>
      </c>
      <c r="C51" s="21">
        <v>8500</v>
      </c>
      <c r="D51" s="22">
        <v>1000</v>
      </c>
      <c r="E51" s="21"/>
      <c r="F51" s="21">
        <f aca="true" t="shared" si="1" ref="F51:F57">SUM(C51-D51+E51)</f>
        <v>7500</v>
      </c>
    </row>
    <row r="52" spans="1:6" ht="12.75">
      <c r="A52" s="20">
        <v>4210</v>
      </c>
      <c r="B52" s="73" t="s">
        <v>26</v>
      </c>
      <c r="C52" s="21">
        <v>101849.03</v>
      </c>
      <c r="D52" s="22"/>
      <c r="E52" s="21">
        <v>69588</v>
      </c>
      <c r="F52" s="21">
        <f t="shared" si="1"/>
        <v>171437.03</v>
      </c>
    </row>
    <row r="53" spans="1:6" ht="12.75">
      <c r="A53" s="20">
        <v>4250</v>
      </c>
      <c r="B53" s="73" t="s">
        <v>81</v>
      </c>
      <c r="C53" s="21">
        <v>5000</v>
      </c>
      <c r="D53" s="22"/>
      <c r="E53" s="21">
        <v>36000</v>
      </c>
      <c r="F53" s="21">
        <f t="shared" si="1"/>
        <v>41000</v>
      </c>
    </row>
    <row r="54" spans="1:6" ht="12.75">
      <c r="A54" s="20">
        <v>4260</v>
      </c>
      <c r="B54" s="73" t="s">
        <v>48</v>
      </c>
      <c r="C54" s="21">
        <v>63000</v>
      </c>
      <c r="D54" s="22"/>
      <c r="E54" s="21">
        <v>2000</v>
      </c>
      <c r="F54" s="21">
        <f t="shared" si="1"/>
        <v>65000</v>
      </c>
    </row>
    <row r="55" spans="1:6" ht="12.75">
      <c r="A55" s="20">
        <v>4300</v>
      </c>
      <c r="B55" s="73" t="s">
        <v>25</v>
      </c>
      <c r="C55" s="21">
        <v>40000</v>
      </c>
      <c r="D55" s="22"/>
      <c r="E55" s="21">
        <v>9000</v>
      </c>
      <c r="F55" s="21">
        <f t="shared" si="1"/>
        <v>49000</v>
      </c>
    </row>
    <row r="56" spans="1:6" ht="12.75">
      <c r="A56" s="20">
        <v>4350</v>
      </c>
      <c r="B56" s="73" t="s">
        <v>69</v>
      </c>
      <c r="C56" s="21">
        <v>6900</v>
      </c>
      <c r="D56" s="22">
        <v>1000</v>
      </c>
      <c r="E56" s="21"/>
      <c r="F56" s="21">
        <f t="shared" si="1"/>
        <v>5900</v>
      </c>
    </row>
    <row r="57" spans="1:6" ht="12.75">
      <c r="A57" s="52">
        <v>4360</v>
      </c>
      <c r="B57" s="58" t="s">
        <v>70</v>
      </c>
      <c r="C57" s="53">
        <v>10000</v>
      </c>
      <c r="D57" s="54">
        <v>1000</v>
      </c>
      <c r="E57" s="53"/>
      <c r="F57" s="53">
        <f t="shared" si="1"/>
        <v>9000</v>
      </c>
    </row>
    <row r="58" spans="1:6" ht="12.75">
      <c r="A58" s="24"/>
      <c r="B58" s="60" t="s">
        <v>71</v>
      </c>
      <c r="C58" s="59"/>
      <c r="D58" s="61"/>
      <c r="E58" s="59"/>
      <c r="F58" s="59"/>
    </row>
    <row r="59" spans="1:6" ht="12.75">
      <c r="A59" s="52">
        <v>4370</v>
      </c>
      <c r="B59" s="58" t="s">
        <v>70</v>
      </c>
      <c r="C59" s="53">
        <v>9500</v>
      </c>
      <c r="D59" s="54">
        <v>2000</v>
      </c>
      <c r="E59" s="53"/>
      <c r="F59" s="53">
        <f>SUM(C59-D59+E59)</f>
        <v>7500</v>
      </c>
    </row>
    <row r="60" spans="1:6" ht="12.75">
      <c r="A60" s="24"/>
      <c r="B60" s="60" t="s">
        <v>53</v>
      </c>
      <c r="C60" s="59"/>
      <c r="D60" s="61"/>
      <c r="E60" s="59"/>
      <c r="F60" s="59"/>
    </row>
    <row r="61" spans="1:6" ht="12.75">
      <c r="A61" s="24">
        <v>4410</v>
      </c>
      <c r="B61" s="60" t="s">
        <v>46</v>
      </c>
      <c r="C61" s="59">
        <v>5000</v>
      </c>
      <c r="D61" s="61"/>
      <c r="E61" s="59">
        <v>2000</v>
      </c>
      <c r="F61" s="21">
        <f>SUM(C61-D61+E61)</f>
        <v>7000</v>
      </c>
    </row>
    <row r="62" spans="1:6" ht="12.75">
      <c r="A62" s="20">
        <v>4430</v>
      </c>
      <c r="B62" s="73" t="s">
        <v>57</v>
      </c>
      <c r="C62" s="21">
        <v>3000</v>
      </c>
      <c r="D62" s="22">
        <v>3000</v>
      </c>
      <c r="E62" s="21"/>
      <c r="F62" s="21">
        <f>SUM(C62-D62+E62)</f>
        <v>0</v>
      </c>
    </row>
    <row r="63" spans="1:6" ht="12.75">
      <c r="A63" s="41">
        <v>75421</v>
      </c>
      <c r="B63" s="55" t="s">
        <v>41</v>
      </c>
      <c r="C63" s="42">
        <f>SUM(C64:C65)</f>
        <v>113076</v>
      </c>
      <c r="D63" s="42">
        <f>SUM(D64:D65)</f>
        <v>110</v>
      </c>
      <c r="E63" s="42">
        <f>SUM(E64:E65)</f>
        <v>110</v>
      </c>
      <c r="F63" s="42">
        <f>SUM(F64:F65)</f>
        <v>113076</v>
      </c>
    </row>
    <row r="64" spans="1:6" ht="12.75">
      <c r="A64" s="24">
        <v>4010</v>
      </c>
      <c r="B64" s="56" t="s">
        <v>34</v>
      </c>
      <c r="C64" s="44">
        <v>110223</v>
      </c>
      <c r="D64" s="57">
        <v>110</v>
      </c>
      <c r="E64" s="44"/>
      <c r="F64" s="44">
        <f>SUM(C64-D64+E64)</f>
        <v>110113</v>
      </c>
    </row>
    <row r="65" spans="1:6" ht="13.5" thickBot="1">
      <c r="A65" s="72">
        <v>4120</v>
      </c>
      <c r="B65" s="60" t="s">
        <v>45</v>
      </c>
      <c r="C65" s="85">
        <v>2853</v>
      </c>
      <c r="D65" s="22"/>
      <c r="E65" s="85">
        <v>110</v>
      </c>
      <c r="F65" s="85">
        <f>SUM(C65-D65+E65)</f>
        <v>2963</v>
      </c>
    </row>
    <row r="66" spans="1:6" ht="13.5" thickBot="1">
      <c r="A66" s="3">
        <v>758</v>
      </c>
      <c r="B66" s="2" t="s">
        <v>42</v>
      </c>
      <c r="C66" s="35">
        <f>SUM(C67)</f>
        <v>32985</v>
      </c>
      <c r="D66" s="35">
        <f>SUM(D67)</f>
        <v>13985</v>
      </c>
      <c r="E66" s="35">
        <f>SUM(E67)</f>
        <v>0</v>
      </c>
      <c r="F66" s="36">
        <f>SUM(F67)</f>
        <v>19000</v>
      </c>
    </row>
    <row r="67" spans="1:6" ht="12.75">
      <c r="A67" s="37">
        <v>75818</v>
      </c>
      <c r="B67" s="38" t="s">
        <v>43</v>
      </c>
      <c r="C67" s="39">
        <f>SUM(C68:C68)</f>
        <v>32985</v>
      </c>
      <c r="D67" s="39">
        <f>SUM(D68:D68)</f>
        <v>13985</v>
      </c>
      <c r="E67" s="39">
        <f>SUM(E68:E68)</f>
        <v>0</v>
      </c>
      <c r="F67" s="39">
        <f>SUM(C67-D67+E67)</f>
        <v>19000</v>
      </c>
    </row>
    <row r="68" spans="1:6" ht="13.5" thickBot="1">
      <c r="A68" s="24">
        <v>4810</v>
      </c>
      <c r="B68" s="34" t="s">
        <v>83</v>
      </c>
      <c r="C68" s="21">
        <v>32985</v>
      </c>
      <c r="D68" s="22">
        <v>13985</v>
      </c>
      <c r="E68" s="21"/>
      <c r="F68" s="76">
        <f>SUM(C68-D68+E68)</f>
        <v>19000</v>
      </c>
    </row>
    <row r="69" spans="1:6" ht="13.5" thickBot="1">
      <c r="A69" s="45">
        <v>801</v>
      </c>
      <c r="B69" s="46" t="s">
        <v>27</v>
      </c>
      <c r="C69" s="36">
        <f>SUM(C70,C74,C84,C86,C93)</f>
        <v>7117496</v>
      </c>
      <c r="D69" s="36">
        <f>SUM(D70,D74,D84,D86,D93)</f>
        <v>5345</v>
      </c>
      <c r="E69" s="36">
        <f>SUM(E70,E74,E84,E86,E93)</f>
        <v>19330</v>
      </c>
      <c r="F69" s="36">
        <f>SUM(F70,F74,F84,F86,F93)</f>
        <v>6631999</v>
      </c>
    </row>
    <row r="70" spans="1:6" ht="12.75">
      <c r="A70" s="37">
        <v>80102</v>
      </c>
      <c r="B70" s="47" t="s">
        <v>73</v>
      </c>
      <c r="C70" s="70">
        <f>SUM(C71:C73)</f>
        <v>519490</v>
      </c>
      <c r="D70" s="90">
        <f>SUM(D71:D73)</f>
        <v>1000</v>
      </c>
      <c r="E70" s="70">
        <f>SUM(E71:E73)</f>
        <v>2500</v>
      </c>
      <c r="F70" s="70">
        <f>SUM(F71:F73)</f>
        <v>21508</v>
      </c>
    </row>
    <row r="71" spans="1:6" ht="12.75">
      <c r="A71" s="24">
        <v>4010</v>
      </c>
      <c r="B71" s="63" t="s">
        <v>34</v>
      </c>
      <c r="C71" s="59">
        <v>506236</v>
      </c>
      <c r="D71" s="61"/>
      <c r="E71" s="59">
        <v>1500</v>
      </c>
      <c r="F71" s="59">
        <f>SUM(F73:F73)</f>
        <v>8254</v>
      </c>
    </row>
    <row r="72" spans="1:6" ht="12.75">
      <c r="A72" s="19">
        <v>4430</v>
      </c>
      <c r="B72" s="34" t="s">
        <v>57</v>
      </c>
      <c r="C72" s="21">
        <v>6000</v>
      </c>
      <c r="D72" s="22">
        <v>1000</v>
      </c>
      <c r="E72" s="21"/>
      <c r="F72" s="21">
        <f>SUM(C72-D72+E72)</f>
        <v>5000</v>
      </c>
    </row>
    <row r="73" spans="1:6" ht="12.75">
      <c r="A73" s="41">
        <v>4750</v>
      </c>
      <c r="B73" s="73" t="s">
        <v>40</v>
      </c>
      <c r="C73" s="21">
        <v>7254</v>
      </c>
      <c r="D73" s="22"/>
      <c r="E73" s="21">
        <v>1000</v>
      </c>
      <c r="F73" s="21">
        <f>SUM(C73-D73+E73)</f>
        <v>8254</v>
      </c>
    </row>
    <row r="74" spans="1:6" ht="12.75">
      <c r="A74" s="41">
        <v>80120</v>
      </c>
      <c r="B74" s="47" t="s">
        <v>29</v>
      </c>
      <c r="C74" s="64">
        <f>SUM(C75:C83)</f>
        <v>2819215</v>
      </c>
      <c r="D74" s="65">
        <f>SUM(D75:D83)</f>
        <v>1485</v>
      </c>
      <c r="E74" s="64">
        <f>SUM(E75:E83)</f>
        <v>4970</v>
      </c>
      <c r="F74" s="64">
        <f>SUM(F75:F83)</f>
        <v>2822700</v>
      </c>
    </row>
    <row r="75" spans="1:6" ht="12.75">
      <c r="A75" s="24">
        <v>4010</v>
      </c>
      <c r="B75" s="63" t="s">
        <v>34</v>
      </c>
      <c r="C75" s="59">
        <v>2589102</v>
      </c>
      <c r="D75" s="61"/>
      <c r="E75" s="59">
        <v>3485</v>
      </c>
      <c r="F75" s="21">
        <f>SUM(C75-D75+E75)</f>
        <v>2592587</v>
      </c>
    </row>
    <row r="76" spans="1:6" ht="12.75">
      <c r="A76" s="24">
        <v>4040</v>
      </c>
      <c r="B76" s="63" t="s">
        <v>72</v>
      </c>
      <c r="C76" s="59">
        <v>185823</v>
      </c>
      <c r="D76" s="61">
        <v>1485</v>
      </c>
      <c r="E76" s="59"/>
      <c r="F76" s="21">
        <f>SUM(C76-D76+E76)</f>
        <v>184338</v>
      </c>
    </row>
    <row r="77" spans="1:6" ht="12.75">
      <c r="A77" s="24">
        <v>4210</v>
      </c>
      <c r="B77" s="63" t="s">
        <v>26</v>
      </c>
      <c r="C77" s="59">
        <v>40500</v>
      </c>
      <c r="D77" s="61"/>
      <c r="E77" s="59">
        <v>842</v>
      </c>
      <c r="F77" s="21">
        <f aca="true" t="shared" si="2" ref="F77:F82">SUM(C77-D77+E77)</f>
        <v>41342</v>
      </c>
    </row>
    <row r="78" spans="1:6" ht="12.75">
      <c r="A78" s="52">
        <v>4360</v>
      </c>
      <c r="B78" s="58" t="s">
        <v>70</v>
      </c>
      <c r="C78" s="53">
        <v>720</v>
      </c>
      <c r="D78" s="54"/>
      <c r="E78" s="53">
        <v>15</v>
      </c>
      <c r="F78" s="53">
        <f>SUM(C78-D78+E78)</f>
        <v>735</v>
      </c>
    </row>
    <row r="79" spans="1:6" ht="12.75">
      <c r="A79" s="24"/>
      <c r="B79" s="60" t="s">
        <v>71</v>
      </c>
      <c r="C79" s="59"/>
      <c r="D79" s="61"/>
      <c r="E79" s="59"/>
      <c r="F79" s="59"/>
    </row>
    <row r="80" spans="1:6" ht="12.75">
      <c r="A80" s="24">
        <v>4430</v>
      </c>
      <c r="B80" s="73" t="s">
        <v>57</v>
      </c>
      <c r="C80" s="59">
        <v>1400</v>
      </c>
      <c r="D80" s="61"/>
      <c r="E80" s="59">
        <v>128</v>
      </c>
      <c r="F80" s="21">
        <f t="shared" si="2"/>
        <v>1528</v>
      </c>
    </row>
    <row r="81" spans="1:6" ht="12.75">
      <c r="A81" s="52">
        <v>4740</v>
      </c>
      <c r="B81" s="25" t="s">
        <v>38</v>
      </c>
      <c r="C81" s="53">
        <v>520</v>
      </c>
      <c r="D81" s="54"/>
      <c r="E81" s="53">
        <v>100</v>
      </c>
      <c r="F81" s="53">
        <f t="shared" si="2"/>
        <v>620</v>
      </c>
    </row>
    <row r="82" spans="1:6" ht="12.75">
      <c r="A82" s="24"/>
      <c r="B82" s="63" t="s">
        <v>39</v>
      </c>
      <c r="C82" s="59"/>
      <c r="D82" s="61"/>
      <c r="E82" s="59"/>
      <c r="F82" s="59">
        <f t="shared" si="2"/>
        <v>0</v>
      </c>
    </row>
    <row r="83" spans="1:6" ht="12.75">
      <c r="A83" s="24">
        <v>4750</v>
      </c>
      <c r="B83" s="73" t="s">
        <v>40</v>
      </c>
      <c r="C83" s="59">
        <v>1150</v>
      </c>
      <c r="D83" s="61"/>
      <c r="E83" s="59">
        <v>400</v>
      </c>
      <c r="F83" s="21">
        <f aca="true" t="shared" si="3" ref="F83:F92">SUM(C83-D83+E83)</f>
        <v>1550</v>
      </c>
    </row>
    <row r="84" spans="1:6" ht="12.75">
      <c r="A84" s="41">
        <v>80130</v>
      </c>
      <c r="B84" s="47" t="s">
        <v>47</v>
      </c>
      <c r="C84" s="48">
        <f>SUM(C85)</f>
        <v>2638357</v>
      </c>
      <c r="D84" s="62">
        <f>SUM(D85)</f>
        <v>0</v>
      </c>
      <c r="E84" s="48">
        <f>SUM(E85)</f>
        <v>6000</v>
      </c>
      <c r="F84" s="48">
        <f>SUM(F85)</f>
        <v>2644357</v>
      </c>
    </row>
    <row r="85" spans="1:6" ht="12.75">
      <c r="A85" s="20">
        <v>4010</v>
      </c>
      <c r="B85" s="34" t="s">
        <v>34</v>
      </c>
      <c r="C85" s="21">
        <v>2638357</v>
      </c>
      <c r="D85" s="22"/>
      <c r="E85" s="21">
        <v>6000</v>
      </c>
      <c r="F85" s="21">
        <f t="shared" si="3"/>
        <v>2644357</v>
      </c>
    </row>
    <row r="86" spans="1:6" ht="12.75">
      <c r="A86" s="87">
        <v>80140</v>
      </c>
      <c r="B86" s="81" t="s">
        <v>74</v>
      </c>
      <c r="C86" s="89">
        <f>SUM(C88:C92)</f>
        <v>762930</v>
      </c>
      <c r="D86" s="82">
        <f>SUM(D88:D92)</f>
        <v>1360</v>
      </c>
      <c r="E86" s="89">
        <f>SUM(E88:E92)</f>
        <v>2860</v>
      </c>
      <c r="F86" s="89">
        <f>SUM(F88:F92)</f>
        <v>764430</v>
      </c>
    </row>
    <row r="87" spans="1:6" ht="12.75">
      <c r="A87" s="52"/>
      <c r="B87" s="81" t="s">
        <v>75</v>
      </c>
      <c r="C87" s="53"/>
      <c r="D87" s="54"/>
      <c r="E87" s="53"/>
      <c r="F87" s="53"/>
    </row>
    <row r="88" spans="1:6" ht="12.75">
      <c r="A88" s="20">
        <v>4010</v>
      </c>
      <c r="B88" s="88" t="s">
        <v>34</v>
      </c>
      <c r="C88" s="21">
        <v>752220</v>
      </c>
      <c r="D88" s="22"/>
      <c r="E88" s="21">
        <v>1500</v>
      </c>
      <c r="F88" s="21">
        <f t="shared" si="3"/>
        <v>753720</v>
      </c>
    </row>
    <row r="89" spans="1:6" ht="12.75">
      <c r="A89" s="24">
        <v>4170</v>
      </c>
      <c r="B89" s="34" t="s">
        <v>24</v>
      </c>
      <c r="C89" s="21">
        <v>1000</v>
      </c>
      <c r="D89" s="22">
        <v>1000</v>
      </c>
      <c r="E89" s="21"/>
      <c r="F89" s="21">
        <f t="shared" si="3"/>
        <v>0</v>
      </c>
    </row>
    <row r="90" spans="1:6" ht="12.75">
      <c r="A90" s="52">
        <v>4700</v>
      </c>
      <c r="B90" s="58" t="s">
        <v>36</v>
      </c>
      <c r="C90" s="53">
        <v>2000</v>
      </c>
      <c r="D90" s="54">
        <v>360</v>
      </c>
      <c r="E90" s="53"/>
      <c r="F90" s="53">
        <f t="shared" si="3"/>
        <v>1640</v>
      </c>
    </row>
    <row r="91" spans="1:6" ht="12.75">
      <c r="A91" s="24"/>
      <c r="B91" s="60" t="s">
        <v>37</v>
      </c>
      <c r="C91" s="59"/>
      <c r="D91" s="61"/>
      <c r="E91" s="59"/>
      <c r="F91" s="59"/>
    </row>
    <row r="92" spans="1:6" ht="12.75">
      <c r="A92" s="24">
        <v>4480</v>
      </c>
      <c r="B92" s="63" t="s">
        <v>49</v>
      </c>
      <c r="C92" s="59">
        <v>7710</v>
      </c>
      <c r="D92" s="61"/>
      <c r="E92" s="59">
        <v>1360</v>
      </c>
      <c r="F92" s="21">
        <f t="shared" si="3"/>
        <v>9070</v>
      </c>
    </row>
    <row r="93" spans="1:6" ht="12.75">
      <c r="A93" s="41">
        <v>80143</v>
      </c>
      <c r="B93" s="47" t="s">
        <v>82</v>
      </c>
      <c r="C93" s="48">
        <f>SUM(C94:C95)</f>
        <v>377504</v>
      </c>
      <c r="D93" s="48">
        <f>SUM(D94:D95)</f>
        <v>1500</v>
      </c>
      <c r="E93" s="48">
        <f>SUM(E94:E95)</f>
        <v>3000</v>
      </c>
      <c r="F93" s="48">
        <f>SUM(F94:F95)</f>
        <v>379004</v>
      </c>
    </row>
    <row r="94" spans="1:6" ht="12.75">
      <c r="A94" s="24">
        <v>4010</v>
      </c>
      <c r="B94" s="63" t="s">
        <v>34</v>
      </c>
      <c r="C94" s="59">
        <v>322871</v>
      </c>
      <c r="D94" s="61"/>
      <c r="E94" s="59">
        <v>3000</v>
      </c>
      <c r="F94" s="21">
        <f>SUM(C94-D94+E94)</f>
        <v>325871</v>
      </c>
    </row>
    <row r="95" spans="1:6" ht="13.5" thickBot="1">
      <c r="A95" s="52">
        <v>4110</v>
      </c>
      <c r="B95" s="58" t="s">
        <v>44</v>
      </c>
      <c r="C95" s="53">
        <v>54633</v>
      </c>
      <c r="D95" s="54">
        <v>1500</v>
      </c>
      <c r="E95" s="53"/>
      <c r="F95" s="53">
        <f>SUM(C95-D95+E95)</f>
        <v>53133</v>
      </c>
    </row>
    <row r="96" spans="1:6" s="23" customFormat="1" ht="13.5" thickBot="1">
      <c r="A96" s="45">
        <v>852</v>
      </c>
      <c r="B96" s="45" t="s">
        <v>28</v>
      </c>
      <c r="C96" s="36">
        <f>SUM(C97,C110)</f>
        <v>252443.62</v>
      </c>
      <c r="D96" s="36">
        <f>SUM(D97,D110)</f>
        <v>9986</v>
      </c>
      <c r="E96" s="36">
        <f>SUM(E97,E110)</f>
        <v>9986</v>
      </c>
      <c r="F96" s="36">
        <f>SUM(F97,F110)</f>
        <v>252443.62</v>
      </c>
    </row>
    <row r="97" spans="1:6" s="23" customFormat="1" ht="12.75">
      <c r="A97" s="37">
        <v>85218</v>
      </c>
      <c r="B97" s="91" t="s">
        <v>76</v>
      </c>
      <c r="C97" s="39">
        <f>SUM(C98:C109)</f>
        <v>211371</v>
      </c>
      <c r="D97" s="39">
        <f>SUM(D98:D109)</f>
        <v>6366</v>
      </c>
      <c r="E97" s="39">
        <f>SUM(E98:E109)</f>
        <v>6366</v>
      </c>
      <c r="F97" s="39">
        <f>SUM(F98:F109)</f>
        <v>211371</v>
      </c>
    </row>
    <row r="98" spans="1:6" s="23" customFormat="1" ht="12.75">
      <c r="A98" s="24">
        <v>4010</v>
      </c>
      <c r="B98" s="80" t="s">
        <v>77</v>
      </c>
      <c r="C98" s="44">
        <v>184814</v>
      </c>
      <c r="D98" s="44">
        <v>2800</v>
      </c>
      <c r="E98" s="44"/>
      <c r="F98" s="59">
        <f>SUM(C98-D98+E98)</f>
        <v>182014</v>
      </c>
    </row>
    <row r="99" spans="1:6" s="23" customFormat="1" ht="12.75">
      <c r="A99" s="24">
        <v>4120</v>
      </c>
      <c r="B99" s="80" t="s">
        <v>45</v>
      </c>
      <c r="C99" s="44">
        <v>4792</v>
      </c>
      <c r="D99" s="44">
        <v>900</v>
      </c>
      <c r="E99" s="44"/>
      <c r="F99" s="48">
        <f>SUM(C99-D99+E99)</f>
        <v>3892</v>
      </c>
    </row>
    <row r="100" spans="1:6" s="23" customFormat="1" ht="12.75">
      <c r="A100" s="20">
        <v>4210</v>
      </c>
      <c r="B100" s="92" t="s">
        <v>26</v>
      </c>
      <c r="C100" s="68">
        <v>4258</v>
      </c>
      <c r="D100" s="68"/>
      <c r="E100" s="68">
        <v>3691</v>
      </c>
      <c r="F100" s="21">
        <f>SUM(C100-D100+E100)</f>
        <v>7949</v>
      </c>
    </row>
    <row r="101" spans="1:6" s="23" customFormat="1" ht="12.75">
      <c r="A101" s="20">
        <v>4300</v>
      </c>
      <c r="B101" s="92" t="s">
        <v>25</v>
      </c>
      <c r="C101" s="68">
        <v>9838</v>
      </c>
      <c r="D101" s="68"/>
      <c r="E101" s="68">
        <v>2150</v>
      </c>
      <c r="F101" s="21">
        <f>SUM(C101-D101+E101)</f>
        <v>11988</v>
      </c>
    </row>
    <row r="102" spans="1:6" s="23" customFormat="1" ht="12.75">
      <c r="A102" s="52">
        <v>4360</v>
      </c>
      <c r="B102" s="93" t="s">
        <v>70</v>
      </c>
      <c r="C102" s="53">
        <v>720</v>
      </c>
      <c r="D102" s="53">
        <v>235</v>
      </c>
      <c r="E102" s="53"/>
      <c r="F102" s="53">
        <f>SUM(C102-D102+E102)</f>
        <v>485</v>
      </c>
    </row>
    <row r="103" spans="1:6" s="23" customFormat="1" ht="12.75">
      <c r="A103" s="24"/>
      <c r="B103" s="94" t="s">
        <v>71</v>
      </c>
      <c r="C103" s="59"/>
      <c r="D103" s="59"/>
      <c r="E103" s="59"/>
      <c r="F103" s="59"/>
    </row>
    <row r="104" spans="1:6" s="23" customFormat="1" ht="12.75">
      <c r="A104" s="24">
        <v>4430</v>
      </c>
      <c r="B104" s="79" t="s">
        <v>57</v>
      </c>
      <c r="C104" s="44">
        <v>370</v>
      </c>
      <c r="D104" s="44">
        <v>131</v>
      </c>
      <c r="E104" s="44"/>
      <c r="F104" s="59">
        <f>SUM(C104-D104+E104)</f>
        <v>239</v>
      </c>
    </row>
    <row r="105" spans="1:6" s="23" customFormat="1" ht="12.75">
      <c r="A105" s="83">
        <v>4700</v>
      </c>
      <c r="B105" s="95" t="s">
        <v>36</v>
      </c>
      <c r="C105" s="76">
        <v>1988</v>
      </c>
      <c r="D105" s="76"/>
      <c r="E105" s="76">
        <v>525</v>
      </c>
      <c r="F105" s="76">
        <f>SUM(C105-D105+E105)</f>
        <v>2513</v>
      </c>
    </row>
    <row r="106" spans="1:6" s="23" customFormat="1" ht="12.75">
      <c r="A106" s="24"/>
      <c r="B106" s="94" t="s">
        <v>37</v>
      </c>
      <c r="C106" s="59"/>
      <c r="D106" s="59"/>
      <c r="E106" s="59"/>
      <c r="F106" s="59"/>
    </row>
    <row r="107" spans="1:6" s="23" customFormat="1" ht="12.75">
      <c r="A107" s="52">
        <v>4740</v>
      </c>
      <c r="B107" s="96" t="s">
        <v>38</v>
      </c>
      <c r="C107" s="53">
        <v>499</v>
      </c>
      <c r="D107" s="53">
        <v>300</v>
      </c>
      <c r="E107" s="53"/>
      <c r="F107" s="53">
        <f>SUM(C107-D107+E107)</f>
        <v>199</v>
      </c>
    </row>
    <row r="108" spans="1:6" s="23" customFormat="1" ht="12.75">
      <c r="A108" s="24"/>
      <c r="B108" s="78" t="s">
        <v>39</v>
      </c>
      <c r="C108" s="59"/>
      <c r="D108" s="59"/>
      <c r="E108" s="59"/>
      <c r="F108" s="59">
        <f>SUM(C108-D108+E108)</f>
        <v>0</v>
      </c>
    </row>
    <row r="109" spans="1:6" s="23" customFormat="1" ht="12.75">
      <c r="A109" s="24">
        <v>4750</v>
      </c>
      <c r="B109" s="79" t="s">
        <v>40</v>
      </c>
      <c r="C109" s="44">
        <v>4092</v>
      </c>
      <c r="D109" s="44">
        <v>2000</v>
      </c>
      <c r="E109" s="21"/>
      <c r="F109" s="44">
        <f>SUM(C109-D109+E109)</f>
        <v>2092</v>
      </c>
    </row>
    <row r="110" spans="1:6" s="23" customFormat="1" ht="12.75">
      <c r="A110" s="41">
        <v>85295</v>
      </c>
      <c r="B110" s="43" t="s">
        <v>52</v>
      </c>
      <c r="C110" s="42">
        <f>SUM(C111:C114)</f>
        <v>41072.62</v>
      </c>
      <c r="D110" s="42">
        <f>SUM(D111:D114)</f>
        <v>3620</v>
      </c>
      <c r="E110" s="42">
        <f>SUM(E111:E114)</f>
        <v>3620</v>
      </c>
      <c r="F110" s="42">
        <f>SUM(F111:F114)</f>
        <v>41072.62</v>
      </c>
    </row>
    <row r="111" spans="1:6" s="23" customFormat="1" ht="12.75">
      <c r="A111" s="24">
        <v>3038</v>
      </c>
      <c r="B111" s="40" t="s">
        <v>78</v>
      </c>
      <c r="C111" s="44">
        <v>9807.25</v>
      </c>
      <c r="D111" s="44">
        <v>3536.79</v>
      </c>
      <c r="E111" s="21"/>
      <c r="F111" s="44">
        <f>SUM(C111-D111+E111)</f>
        <v>6270.46</v>
      </c>
    </row>
    <row r="112" spans="1:6" s="23" customFormat="1" ht="12.75">
      <c r="A112" s="24">
        <v>3039</v>
      </c>
      <c r="B112" s="40" t="s">
        <v>78</v>
      </c>
      <c r="C112" s="77">
        <v>230.75</v>
      </c>
      <c r="D112" s="21">
        <v>83.21</v>
      </c>
      <c r="E112" s="21"/>
      <c r="F112" s="68">
        <f>SUM(C112-D112+E112)</f>
        <v>147.54000000000002</v>
      </c>
    </row>
    <row r="113" spans="1:6" s="23" customFormat="1" ht="12.75">
      <c r="A113" s="24">
        <v>4308</v>
      </c>
      <c r="B113" s="40" t="s">
        <v>25</v>
      </c>
      <c r="C113" s="66">
        <v>30321.18</v>
      </c>
      <c r="D113" s="66"/>
      <c r="E113" s="53">
        <v>3536.79</v>
      </c>
      <c r="F113" s="68">
        <f>SUM(C113-D113+E113)</f>
        <v>33857.97</v>
      </c>
    </row>
    <row r="114" spans="1:6" s="23" customFormat="1" ht="13.5" thickBot="1">
      <c r="A114" s="72">
        <v>4309</v>
      </c>
      <c r="B114" s="97" t="s">
        <v>25</v>
      </c>
      <c r="C114" s="98">
        <v>713.44</v>
      </c>
      <c r="D114" s="85"/>
      <c r="E114" s="85">
        <v>83.21</v>
      </c>
      <c r="F114" s="99">
        <f>SUM(C114-D114+E114)</f>
        <v>796.6500000000001</v>
      </c>
    </row>
    <row r="115" spans="1:6" s="25" customFormat="1" ht="15.75" customHeight="1" thickBot="1">
      <c r="A115" s="100" t="s">
        <v>15</v>
      </c>
      <c r="B115" s="101"/>
      <c r="C115" s="26" t="s">
        <v>16</v>
      </c>
      <c r="D115" s="27">
        <f>SUM(D14,D27,D31,D35,D41,D66,D69,D96)</f>
        <v>493318.20999999996</v>
      </c>
      <c r="E115" s="27">
        <f>SUM(E14,E27,E31,E35,E41,E66,E69,E96)</f>
        <v>178423</v>
      </c>
      <c r="F115" s="28" t="s">
        <v>16</v>
      </c>
    </row>
    <row r="116" spans="2:5" s="23" customFormat="1" ht="12.75">
      <c r="B116" s="29" t="s">
        <v>20</v>
      </c>
      <c r="C116" s="30" t="s">
        <v>22</v>
      </c>
      <c r="D116" s="74">
        <v>198713.86</v>
      </c>
      <c r="E116" s="75">
        <v>163423</v>
      </c>
    </row>
    <row r="117" spans="2:5" s="31" customFormat="1" ht="13.5" thickBot="1">
      <c r="B117" s="32" t="s">
        <v>21</v>
      </c>
      <c r="C117" s="33" t="s">
        <v>22</v>
      </c>
      <c r="D117" s="49">
        <v>294604.35</v>
      </c>
      <c r="E117" s="50">
        <v>15000</v>
      </c>
    </row>
    <row r="118" ht="12.75">
      <c r="B118" t="s">
        <v>18</v>
      </c>
    </row>
  </sheetData>
  <mergeCells count="7">
    <mergeCell ref="A115:B115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2009-10-23T08:24:27Z</cp:lastPrinted>
  <dcterms:created xsi:type="dcterms:W3CDTF">2006-02-10T11:32:31Z</dcterms:created>
  <dcterms:modified xsi:type="dcterms:W3CDTF">2009-10-23T11:49:56Z</dcterms:modified>
  <cp:category/>
  <cp:version/>
  <cp:contentType/>
  <cp:contentStatus/>
</cp:coreProperties>
</file>