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<sst xmlns="http://schemas.openxmlformats.org/spreadsheetml/2006/main" count="40" uniqueCount="32">
  <si>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Załącznik nr 4</t>
  </si>
  <si>
    <t xml:space="preserve">i inwestycyjnych zleconych z zakresu administracji rządowej oraz zadań własnych </t>
  </si>
  <si>
    <t>2. Wykonanie dochodów i wydatków na realizację zadań własnych powiatu.</t>
  </si>
  <si>
    <t>Dział</t>
  </si>
  <si>
    <t>Par</t>
  </si>
  <si>
    <t>Treść</t>
  </si>
  <si>
    <t>Dochody</t>
  </si>
  <si>
    <t xml:space="preserve">Dochody - </t>
  </si>
  <si>
    <t>%</t>
  </si>
  <si>
    <t>Wydatki-</t>
  </si>
  <si>
    <t xml:space="preserve">Wydatki - </t>
  </si>
  <si>
    <t>Rozdział</t>
  </si>
  <si>
    <t>plan po zm</t>
  </si>
  <si>
    <t>wykonanie</t>
  </si>
  <si>
    <t>Pozostała działalność</t>
  </si>
  <si>
    <t>Dotacje celowe otrzymane z budzetu państwa</t>
  </si>
  <si>
    <t>na realizację bieżących zadań powiatu</t>
  </si>
  <si>
    <t>Wynagrodzenie osobowe pracowników</t>
  </si>
  <si>
    <t>Składki na ubezpieczenia społeczne</t>
  </si>
  <si>
    <t>Składki na Fundusz Pracy</t>
  </si>
  <si>
    <t>Wynagrodzenia bezosobowe</t>
  </si>
  <si>
    <t xml:space="preserve">Pomoc społeczna </t>
  </si>
  <si>
    <t>Domy pomocy społecznej</t>
  </si>
  <si>
    <t>Dotacja celowa z budżetu na finansowanie</t>
  </si>
  <si>
    <t xml:space="preserve">lub dofinansowanie zadań zleconych do </t>
  </si>
  <si>
    <t>realizacji stowarzyszeniom</t>
  </si>
  <si>
    <t>Powiatowe centra pomocy rodzinie</t>
  </si>
  <si>
    <t>OGÓŁEM</t>
  </si>
  <si>
    <t xml:space="preserve">za okres 01.01.2009 r. do 31.12.2009 r. </t>
  </si>
  <si>
    <t>IV. Sprawozdanie roczne z wykonania dotacji celowych z budżetu państwa na realizację zadań bieżących</t>
  </si>
  <si>
    <t>z dnia 17 marca 2010 r.</t>
  </si>
  <si>
    <t>do Uchwały Zarządu nr 202/10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</si>
</sst>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4" fillId="0" borderId="2" xfId="0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5" fillId="4" borderId="13" xfId="0" applyFont="1" applyFill="1" applyBorder="1" applyAlignment="1">
      <alignment/>
    </xf>
    <xf numFmtId="2" fontId="5" fillId="4" borderId="14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2" fontId="0" fillId="2" borderId="9" xfId="0" applyNumberFormat="1" applyFill="1" applyBorder="1" applyAlignment="1">
      <alignment horizontal="right"/>
    </xf>
    <xf numFmtId="2" fontId="0" fillId="2" borderId="21" xfId="0" applyNumberFormat="1" applyFill="1" applyBorder="1" applyAlignment="1">
      <alignment horizontal="right"/>
    </xf>
    <xf numFmtId="2" fontId="5" fillId="5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4" borderId="2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4" fillId="3" borderId="17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2" fontId="6" fillId="0" borderId="7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4" fillId="3" borderId="15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0" fontId="4" fillId="3" borderId="18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5" borderId="32" xfId="0" applyFont="1" applyFill="1" applyBorder="1" applyAlignment="1">
      <alignment/>
    </xf>
    <xf numFmtId="0" fontId="7" fillId="5" borderId="3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2">
      <selection activeCell="G3" sqref="G3:I3"/>
    </sheetView>
  </sheetViews>
  <sheetFormatPr defaultColWidth="9.00390625" defaultRowHeight="12.75"/>
  <cols>
    <col min="2" max="2" width="6.25390625" style="0" customWidth="1"/>
    <col min="3" max="3" width="40.25390625" style="0" customWidth="1"/>
    <col min="4" max="4" width="11.875" style="0" customWidth="1"/>
    <col min="5" max="5" width="12.75390625" style="0" customWidth="1"/>
    <col min="6" max="6" width="8.00390625" style="0" customWidth="1"/>
    <col min="7" max="7" width="12.75390625" style="0" customWidth="1"/>
    <col min="8" max="8" width="11.75390625" style="0" customWidth="1"/>
    <col min="9" max="9" width="7.625" style="0" customWidth="1"/>
  </cols>
  <sheetData>
    <row r="1" ht="12.75" hidden="1"/>
    <row r="2" ht="12.75">
      <c r="G2" t="s">
        <v>0</v>
      </c>
    </row>
    <row r="3" spans="7:9" ht="12.75">
      <c r="G3" s="83" t="s">
        <v>31</v>
      </c>
      <c r="H3" s="84"/>
      <c r="I3" s="84"/>
    </row>
    <row r="4" ht="12.75">
      <c r="G4" t="s">
        <v>30</v>
      </c>
    </row>
    <row r="6" spans="1:9" ht="15.75">
      <c r="A6" s="85" t="s">
        <v>29</v>
      </c>
      <c r="B6" s="85"/>
      <c r="C6" s="85"/>
      <c r="D6" s="85"/>
      <c r="E6" s="85"/>
      <c r="F6" s="85"/>
      <c r="G6" s="85"/>
      <c r="H6" s="85"/>
      <c r="I6" s="85"/>
    </row>
    <row r="7" spans="1:9" ht="15.75">
      <c r="A7" s="85" t="s">
        <v>1</v>
      </c>
      <c r="B7" s="85"/>
      <c r="C7" s="85"/>
      <c r="D7" s="85"/>
      <c r="E7" s="85"/>
      <c r="F7" s="85"/>
      <c r="G7" s="85"/>
      <c r="H7" s="85"/>
      <c r="I7" s="85"/>
    </row>
    <row r="8" spans="2:8" ht="15.75">
      <c r="B8" s="1"/>
      <c r="C8" s="85" t="s">
        <v>28</v>
      </c>
      <c r="D8" s="85"/>
      <c r="E8" s="85"/>
      <c r="F8" s="85"/>
      <c r="G8" s="85"/>
      <c r="H8" s="85"/>
    </row>
    <row r="9" spans="2:3" ht="15.75">
      <c r="B9" s="1"/>
      <c r="C9" s="1"/>
    </row>
    <row r="10" spans="1:8" ht="15">
      <c r="A10" s="81" t="s">
        <v>2</v>
      </c>
      <c r="B10" s="81"/>
      <c r="C10" s="81"/>
      <c r="D10" s="81"/>
      <c r="E10" s="81"/>
      <c r="F10" s="81"/>
      <c r="G10" s="81"/>
      <c r="H10" s="81"/>
    </row>
    <row r="11" ht="12.75" hidden="1"/>
    <row r="12" ht="13.5" thickBot="1"/>
    <row r="13" spans="1:10" ht="12.7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8</v>
      </c>
      <c r="J13" s="3"/>
    </row>
    <row r="14" spans="1:9" ht="13.5" thickBot="1">
      <c r="A14" s="4" t="s">
        <v>11</v>
      </c>
      <c r="B14" s="4"/>
      <c r="C14" s="4"/>
      <c r="D14" s="4" t="s">
        <v>12</v>
      </c>
      <c r="E14" s="4" t="s">
        <v>13</v>
      </c>
      <c r="F14" s="5">
        <v>0.2111111111111111</v>
      </c>
      <c r="G14" s="4" t="s">
        <v>12</v>
      </c>
      <c r="H14" s="4" t="s">
        <v>13</v>
      </c>
      <c r="I14" s="5">
        <v>0.33819444444444446</v>
      </c>
    </row>
    <row r="15" spans="1:13" s="10" customFormat="1" ht="15.75" thickBot="1">
      <c r="A15" s="47">
        <v>801</v>
      </c>
      <c r="B15" s="6"/>
      <c r="C15" s="57"/>
      <c r="D15" s="7"/>
      <c r="E15" s="66"/>
      <c r="F15" s="8"/>
      <c r="G15" s="75"/>
      <c r="H15" s="9"/>
      <c r="I15" s="77"/>
      <c r="J15" s="3"/>
      <c r="K15" s="3"/>
      <c r="L15" s="3"/>
      <c r="M15" s="3"/>
    </row>
    <row r="16" spans="1:9" ht="12.75">
      <c r="A16" s="49">
        <v>80195</v>
      </c>
      <c r="B16" s="12"/>
      <c r="C16" s="49" t="s">
        <v>14</v>
      </c>
      <c r="D16" s="60">
        <f>SUM(D17)</f>
        <v>10401</v>
      </c>
      <c r="E16" s="68">
        <f>SUM(E17)</f>
        <v>10400.45</v>
      </c>
      <c r="F16" s="60">
        <f>(E16/D16)*100</f>
        <v>99.99471204691858</v>
      </c>
      <c r="G16" s="68">
        <f>SUM(G19,G20,G21,G22)</f>
        <v>10401.000000000002</v>
      </c>
      <c r="H16" s="60">
        <f>SUM(H19,H20,H21,H22)</f>
        <v>10400.449999999999</v>
      </c>
      <c r="I16" s="68">
        <f>(H16/G16)*100</f>
        <v>99.99471204691854</v>
      </c>
    </row>
    <row r="17" spans="1:9" s="18" customFormat="1" ht="12.75">
      <c r="A17" s="50"/>
      <c r="B17" s="15">
        <v>2130</v>
      </c>
      <c r="C17" s="58" t="s">
        <v>15</v>
      </c>
      <c r="D17" s="61">
        <v>10401</v>
      </c>
      <c r="E17" s="69">
        <v>10400.45</v>
      </c>
      <c r="F17" s="74">
        <f>(E17/D17)*100</f>
        <v>99.99471204691858</v>
      </c>
      <c r="G17" s="69"/>
      <c r="H17" s="61"/>
      <c r="I17" s="69"/>
    </row>
    <row r="18" spans="1:9" s="18" customFormat="1" ht="12.75">
      <c r="A18" s="51"/>
      <c r="B18" s="45"/>
      <c r="C18" s="59" t="s">
        <v>16</v>
      </c>
      <c r="D18" s="62"/>
      <c r="E18" s="70"/>
      <c r="F18" s="62"/>
      <c r="G18" s="70"/>
      <c r="H18" s="62"/>
      <c r="I18" s="70"/>
    </row>
    <row r="19" spans="1:9" s="18" customFormat="1" ht="12.75">
      <c r="A19" s="52"/>
      <c r="B19" s="46">
        <v>4010</v>
      </c>
      <c r="C19" s="53" t="s">
        <v>17</v>
      </c>
      <c r="D19" s="63"/>
      <c r="E19" s="71"/>
      <c r="F19" s="63"/>
      <c r="G19" s="71">
        <v>8278.03</v>
      </c>
      <c r="H19" s="63">
        <v>8277.71</v>
      </c>
      <c r="I19" s="71">
        <f>(H19/G19)*100</f>
        <v>99.9961343459736</v>
      </c>
    </row>
    <row r="20" spans="1:9" s="18" customFormat="1" ht="12.75">
      <c r="A20" s="53"/>
      <c r="B20" s="55">
        <v>4110</v>
      </c>
      <c r="C20" s="53" t="s">
        <v>18</v>
      </c>
      <c r="D20" s="64"/>
      <c r="E20" s="72"/>
      <c r="F20" s="64"/>
      <c r="G20" s="71">
        <v>1262.44</v>
      </c>
      <c r="H20" s="63">
        <v>1262.39</v>
      </c>
      <c r="I20" s="71">
        <f>(H20/G20)*100</f>
        <v>99.99603941573461</v>
      </c>
    </row>
    <row r="21" spans="1:9" ht="12.75">
      <c r="A21" s="53"/>
      <c r="B21" s="55">
        <v>4120</v>
      </c>
      <c r="C21" s="53" t="s">
        <v>19</v>
      </c>
      <c r="D21" s="64"/>
      <c r="E21" s="72"/>
      <c r="F21" s="64"/>
      <c r="G21" s="71">
        <v>200.53</v>
      </c>
      <c r="H21" s="63">
        <v>200.35</v>
      </c>
      <c r="I21" s="71">
        <f>(H21/G21)*100</f>
        <v>99.91023786964544</v>
      </c>
    </row>
    <row r="22" spans="1:9" s="21" customFormat="1" ht="13.5" thickBot="1">
      <c r="A22" s="54"/>
      <c r="B22" s="56">
        <v>4170</v>
      </c>
      <c r="C22" s="54" t="s">
        <v>20</v>
      </c>
      <c r="D22" s="65"/>
      <c r="E22" s="73"/>
      <c r="F22" s="65"/>
      <c r="G22" s="73">
        <v>660</v>
      </c>
      <c r="H22" s="65">
        <v>660</v>
      </c>
      <c r="I22" s="73">
        <f>(H22/G22)*100</f>
        <v>100</v>
      </c>
    </row>
    <row r="23" spans="1:13" ht="15.75" thickBot="1">
      <c r="A23" s="48">
        <v>852</v>
      </c>
      <c r="B23" s="22"/>
      <c r="C23" s="48" t="s">
        <v>21</v>
      </c>
      <c r="D23" s="23"/>
      <c r="E23" s="67"/>
      <c r="F23" s="24"/>
      <c r="G23" s="76"/>
      <c r="H23" s="24"/>
      <c r="I23" s="78"/>
      <c r="J23" s="25"/>
      <c r="K23" s="18"/>
      <c r="L23" s="18"/>
      <c r="M23" s="18"/>
    </row>
    <row r="24" spans="1:9" ht="12.75">
      <c r="A24" s="11">
        <v>85202</v>
      </c>
      <c r="B24" s="12"/>
      <c r="C24" s="11" t="s">
        <v>22</v>
      </c>
      <c r="D24" s="13">
        <f>SUM(D25)</f>
        <v>474516</v>
      </c>
      <c r="E24" s="13">
        <f>SUM(E25)</f>
        <v>474516</v>
      </c>
      <c r="F24" s="13">
        <f>(E24/D24)*100</f>
        <v>100</v>
      </c>
      <c r="G24" s="14">
        <f>SUM(G27)</f>
        <v>474516</v>
      </c>
      <c r="H24" s="14">
        <f>SUM(H27)</f>
        <v>474516</v>
      </c>
      <c r="I24" s="13">
        <f>(H24/G24)*100</f>
        <v>100</v>
      </c>
    </row>
    <row r="25" spans="1:9" ht="12.75">
      <c r="A25" s="16"/>
      <c r="B25" s="15">
        <v>2130</v>
      </c>
      <c r="C25" s="16" t="s">
        <v>15</v>
      </c>
      <c r="D25" s="26">
        <v>474516</v>
      </c>
      <c r="E25" s="27">
        <v>474516</v>
      </c>
      <c r="F25" s="17">
        <f>(E25/D25)*100</f>
        <v>100</v>
      </c>
      <c r="G25" s="82"/>
      <c r="H25" s="82"/>
      <c r="I25" s="82"/>
    </row>
    <row r="26" spans="1:9" ht="12.75">
      <c r="A26" s="20"/>
      <c r="B26" s="19"/>
      <c r="C26" s="20" t="s">
        <v>16</v>
      </c>
      <c r="D26" s="28"/>
      <c r="E26" s="29"/>
      <c r="F26" s="20"/>
      <c r="G26" s="82"/>
      <c r="H26" s="82"/>
      <c r="I26" s="82"/>
    </row>
    <row r="27" spans="1:9" ht="12.75">
      <c r="A27" s="16"/>
      <c r="B27" s="15">
        <v>2820</v>
      </c>
      <c r="C27" s="16" t="s">
        <v>23</v>
      </c>
      <c r="D27" s="26"/>
      <c r="E27" s="27"/>
      <c r="F27" s="16"/>
      <c r="G27" s="30">
        <v>474516</v>
      </c>
      <c r="H27" s="30">
        <v>474516</v>
      </c>
      <c r="I27" s="17">
        <f>(H27/G27)*100</f>
        <v>100</v>
      </c>
    </row>
    <row r="28" spans="1:9" ht="12.75">
      <c r="A28" s="31"/>
      <c r="B28" s="18"/>
      <c r="C28" s="31" t="s">
        <v>24</v>
      </c>
      <c r="D28" s="32"/>
      <c r="E28" s="33"/>
      <c r="F28" s="31"/>
      <c r="G28" s="34"/>
      <c r="H28" s="34"/>
      <c r="I28" s="31"/>
    </row>
    <row r="29" spans="1:9" ht="12.75">
      <c r="A29" s="35"/>
      <c r="B29" s="36"/>
      <c r="C29" s="35" t="s">
        <v>25</v>
      </c>
      <c r="D29" s="37"/>
      <c r="E29" s="38"/>
      <c r="F29" s="35"/>
      <c r="G29" s="39"/>
      <c r="H29" s="39"/>
      <c r="I29" s="35"/>
    </row>
    <row r="30" spans="1:9" ht="12.75">
      <c r="A30" s="11">
        <v>85218</v>
      </c>
      <c r="B30" s="12"/>
      <c r="C30" s="11" t="s">
        <v>26</v>
      </c>
      <c r="D30" s="13">
        <f>SUM(D31)</f>
        <v>3000</v>
      </c>
      <c r="E30" s="13">
        <f>SUM(E31)</f>
        <v>3000</v>
      </c>
      <c r="F30" s="13">
        <f>(E30/D30)*100</f>
        <v>100</v>
      </c>
      <c r="G30" s="14">
        <f>SUM(G33:G33)</f>
        <v>3000</v>
      </c>
      <c r="H30" s="14">
        <f>SUM(H33:H33)</f>
        <v>3000</v>
      </c>
      <c r="I30" s="13">
        <f>(H30/G30)*100</f>
        <v>100</v>
      </c>
    </row>
    <row r="31" spans="1:9" ht="12.75">
      <c r="A31" s="16"/>
      <c r="B31" s="15">
        <v>2130</v>
      </c>
      <c r="C31" s="16" t="s">
        <v>15</v>
      </c>
      <c r="D31" s="26">
        <v>3000</v>
      </c>
      <c r="E31" s="27">
        <v>3000</v>
      </c>
      <c r="F31" s="17">
        <f>(E31/D31)*100</f>
        <v>100</v>
      </c>
      <c r="G31" s="82"/>
      <c r="H31" s="82"/>
      <c r="I31" s="82"/>
    </row>
    <row r="32" spans="1:9" ht="12.75">
      <c r="A32" s="20"/>
      <c r="B32" s="19"/>
      <c r="C32" s="20" t="s">
        <v>16</v>
      </c>
      <c r="D32" s="28"/>
      <c r="E32" s="29"/>
      <c r="F32" s="20"/>
      <c r="G32" s="82"/>
      <c r="H32" s="82"/>
      <c r="I32" s="82"/>
    </row>
    <row r="33" spans="1:13" ht="12.75">
      <c r="A33" s="31"/>
      <c r="B33" s="18">
        <v>4010</v>
      </c>
      <c r="C33" s="16" t="s">
        <v>17</v>
      </c>
      <c r="D33" s="40"/>
      <c r="E33" s="27"/>
      <c r="F33" s="16"/>
      <c r="G33" s="41">
        <v>3000</v>
      </c>
      <c r="H33" s="42">
        <v>3000</v>
      </c>
      <c r="I33" s="17">
        <f>(H33/G33)*100</f>
        <v>100</v>
      </c>
      <c r="J33" s="18"/>
      <c r="K33" s="18"/>
      <c r="L33" s="18"/>
      <c r="M33" s="18"/>
    </row>
    <row r="34" spans="1:9" s="44" customFormat="1" ht="15">
      <c r="A34" s="80"/>
      <c r="B34" s="80"/>
      <c r="C34" s="79" t="s">
        <v>27</v>
      </c>
      <c r="D34" s="43">
        <f>SUM(D16,D24,D30)</f>
        <v>487917</v>
      </c>
      <c r="E34" s="43">
        <f>SUM(E16,E24,E30)</f>
        <v>487916.45</v>
      </c>
      <c r="F34" s="43">
        <f>(E34/D34)*100</f>
        <v>99.99988727590964</v>
      </c>
      <c r="G34" s="43">
        <f>SUM(G24,G30)</f>
        <v>477516</v>
      </c>
      <c r="H34" s="43">
        <f>SUM(H24,H30)</f>
        <v>477516</v>
      </c>
      <c r="I34" s="43">
        <f>(H34/G34)*100</f>
        <v>100</v>
      </c>
    </row>
  </sheetData>
  <mergeCells count="7">
    <mergeCell ref="A10:H10"/>
    <mergeCell ref="G25:I26"/>
    <mergeCell ref="G31:I32"/>
    <mergeCell ref="G3:I3"/>
    <mergeCell ref="A6:I6"/>
    <mergeCell ref="A7:I7"/>
    <mergeCell ref="C8:H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dcterms:modified xsi:type="dcterms:W3CDTF">2010-03-18T09:15:21Z</dcterms:modified>
  <cp:category/>
  <cp:version/>
  <cp:contentType/>
  <cp:contentStatus/>
</cp:coreProperties>
</file>