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<sst xmlns="http://schemas.openxmlformats.org/spreadsheetml/2006/main" count="159" uniqueCount="96">
  <si>
    <t>Dział</t>
  </si>
  <si>
    <t>Rozdział</t>
  </si>
  <si>
    <t>Par</t>
  </si>
  <si>
    <t>Treść</t>
  </si>
  <si>
    <t>Wydatki</t>
  </si>
  <si>
    <t>O10</t>
  </si>
  <si>
    <t>Rolnictwo i łowiectwo</t>
  </si>
  <si>
    <t>Dotacje celowe otrzymane z budżetu</t>
  </si>
  <si>
    <t>na zadania bieżące z zakr.ad.rząd.oraz inne</t>
  </si>
  <si>
    <t>Zakup usług pozostałych</t>
  </si>
  <si>
    <t>Wynagrodzenia osobowe pracowników</t>
  </si>
  <si>
    <t>Dodatkowe wynagrodzenie rozczne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</si>
  <si>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</si>
  <si>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</si>
  <si>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</si>
  <si>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</si>
  <si>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</si>
  <si>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Odpisy na zakładowy fundusz świadczeń soc</t>
  </si>
  <si>
    <t>Gospodarka gruntami i nieruchomościami</t>
  </si>
  <si>
    <t>Powiatowy Inspektorat Nadzoru Budowlanego</t>
  </si>
  <si>
    <t>Powiatowy Ośrodek Dokum.Geod.i Kartogr.</t>
  </si>
  <si>
    <t>Komisje poborowe (Starostwo Powiatowe)</t>
  </si>
  <si>
    <t>Komenda Powiatowa Państw.Straży Pożarnej</t>
  </si>
  <si>
    <t>Zakup środków żywności</t>
  </si>
  <si>
    <t>Składki na ubezpieczenie zdrowotne</t>
  </si>
  <si>
    <t>( Powiatowy Urząd Pracy)</t>
  </si>
  <si>
    <t>Składki na ubezp.zdrowotne</t>
  </si>
  <si>
    <t>Ochrona zdrowia</t>
  </si>
  <si>
    <t>OGÓŁEM</t>
  </si>
  <si>
    <t>Gospodarka mieszkaniowa</t>
  </si>
  <si>
    <t>Dochody -</t>
  </si>
  <si>
    <t>plan po zm.</t>
  </si>
  <si>
    <t>wykonanie</t>
  </si>
  <si>
    <t>%</t>
  </si>
  <si>
    <t>plan po zm</t>
  </si>
  <si>
    <t>Wydatki -</t>
  </si>
  <si>
    <t xml:space="preserve">1. Wykonanie dochodów i wydatków związane z realizacją zadań z zakresu administracji </t>
  </si>
  <si>
    <t>Opracowania geodezyjne i kartograficzne</t>
  </si>
  <si>
    <t>Załącznik nr 4</t>
  </si>
  <si>
    <t xml:space="preserve">zleconych powiatowi i innych zadań zleconych ustawami </t>
  </si>
  <si>
    <t>Działalność usługowa</t>
  </si>
  <si>
    <t>Administracja publiczna</t>
  </si>
  <si>
    <t>Bezpieczeństwo publiczne i ochrona</t>
  </si>
  <si>
    <t>przeciwpożarowa</t>
  </si>
  <si>
    <t>Zakup usług remontowych</t>
  </si>
  <si>
    <t>Prace geodezyjne i kartograficzne (nieinwest)</t>
  </si>
  <si>
    <t>Wynagrodzenia osobowe członków korpusu</t>
  </si>
  <si>
    <t>służby cywilnej</t>
  </si>
  <si>
    <t>Różne opłaty i składki</t>
  </si>
  <si>
    <t>Dodatkowe wynagrodzenie roczne</t>
  </si>
  <si>
    <t>Wynagrodzenia bezosobowe</t>
  </si>
  <si>
    <t>Podatek od nieruchomości</t>
  </si>
  <si>
    <t>Wydatki osobowe niezaliczone do uposażeń</t>
  </si>
  <si>
    <t>wypłacane żołnierzom i funkcjonariuszom</t>
  </si>
  <si>
    <t>i nadterminowych oraz funkcjonariuszy</t>
  </si>
  <si>
    <t xml:space="preserve">Uposażenia żołnierzy zawodowych </t>
  </si>
  <si>
    <t>Pozostałe nalezności żołnierzy zawodowych</t>
  </si>
  <si>
    <t>Dodatkowe uposażenie żołnierzy zawodowych</t>
  </si>
  <si>
    <t xml:space="preserve">Równoważniki pieniężne i ekwiwalenty dla </t>
  </si>
  <si>
    <t>żołnierzy i funkcjonariuszy</t>
  </si>
  <si>
    <t>Zakup usług zdrowotnych</t>
  </si>
  <si>
    <t>Opłaty na rzecz budżetów  j.s.t.</t>
  </si>
  <si>
    <t>Dotacje celowe otrzymane z budżetu państwa</t>
  </si>
  <si>
    <t>i zakupy inwestycyjne z zakresu ad. rząd. oraz inne</t>
  </si>
  <si>
    <t>zadania zlecone ustawami realizowane przez powiat</t>
  </si>
  <si>
    <t>Pomoc społeczna</t>
  </si>
  <si>
    <t>Ośrodki wsparcia</t>
  </si>
  <si>
    <t>( Powiatowe Centrum Pomocy Rodzinie)</t>
  </si>
  <si>
    <t>Wydatki na zakupy inwestycyjne jedn. budż.</t>
  </si>
  <si>
    <t>Zakup usług dostępu do sieci internet</t>
  </si>
  <si>
    <t>Opłaty z tytułu zakupu usług telekom.tel.kom.</t>
  </si>
  <si>
    <t>Opłaty z tytułu zakupu usług telekom.tel.stacj.</t>
  </si>
  <si>
    <t>Zakup sprzętu i uzbrojenia</t>
  </si>
  <si>
    <t>Uposażenia i świadczenia pieniężne wypłacane</t>
  </si>
  <si>
    <t>przez okres roku żołnierzom i funkcjonariuszom</t>
  </si>
  <si>
    <t>zwolnionym ze służby</t>
  </si>
  <si>
    <t>Opłaty czynszowe za pomieszczenia biurowe</t>
  </si>
  <si>
    <t>Szkolenia pracowników niebędących członkami</t>
  </si>
  <si>
    <t>korpusu służby cywilnej</t>
  </si>
  <si>
    <t>Zakup materiałów papierniczych do sprzętu</t>
  </si>
  <si>
    <t>drukarskiego i urządzeń kserograficznych</t>
  </si>
  <si>
    <t>Dotacja celowa z budżetu na finansowanie lub</t>
  </si>
  <si>
    <t>dofinansowanie zadań zleconych do realizacji</t>
  </si>
  <si>
    <t>stowarzyszeniom</t>
  </si>
  <si>
    <t xml:space="preserve">IV. Informacja o przebiegu  wykonania dotacji celowych z  budżetu państwa na realizację zadań bieżących  </t>
  </si>
  <si>
    <t xml:space="preserve">i inwestycyjnych zleconych z zakresu administracji rządowej oraz zadań własnych za </t>
  </si>
  <si>
    <t>O1005</t>
  </si>
  <si>
    <t>Prace geodezyjno-urzadzeniowe</t>
  </si>
  <si>
    <t>na potrzeby rolnictwa</t>
  </si>
  <si>
    <t>Obrona cywilna</t>
  </si>
  <si>
    <t>Pozostała działalność</t>
  </si>
  <si>
    <t>okres od 01.01.2009r. do 30.06.2009r.</t>
  </si>
  <si>
    <t>Szkolenia członków korpusu służby cywilnej</t>
  </si>
  <si>
    <t>Wydatki osobowe niezaliczone do wynagrodzeń</t>
  </si>
  <si>
    <t>do Uchwały Zarządu nr 160/09</t>
  </si>
  <si>
    <t xml:space="preserve">z dnia 28.08.2009r.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</si>
</sst>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</numFmts>
  <fonts count="7">
    <font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4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0" fontId="3" fillId="0" borderId="1" xfId="0" applyFont="1" applyFill="1" applyBorder="1" applyAlignment="1">
      <alignment horizontal="center"/>
    </xf>
    <xf numFmtId="20" fontId="3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26" xfId="0" applyFon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0" fillId="0" borderId="19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2" fillId="0" borderId="31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2" fillId="0" borderId="22" xfId="0" applyNumberFormat="1" applyFont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" fillId="0" borderId="5" xfId="0" applyFont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15" xfId="0" applyNumberFormat="1" applyFill="1" applyBorder="1" applyAlignment="1">
      <alignment horizontal="right"/>
    </xf>
    <xf numFmtId="2" fontId="2" fillId="0" borderId="8" xfId="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8" xfId="0" applyNumberForma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2" fillId="0" borderId="25" xfId="0" applyNumberFormat="1" applyFont="1" applyBorder="1" applyAlignment="1">
      <alignment/>
    </xf>
    <xf numFmtId="2" fontId="0" fillId="0" borderId="34" xfId="0" applyNumberForma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2" fillId="0" borderId="25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2" xfId="0" applyNumberFormat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2" fontId="0" fillId="0" borderId="25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2" xfId="0" applyFill="1" applyBorder="1" applyAlignment="1">
      <alignment/>
    </xf>
    <xf numFmtId="0" fontId="2" fillId="4" borderId="6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0" fillId="4" borderId="15" xfId="0" applyFont="1" applyFill="1" applyBorder="1" applyAlignment="1">
      <alignment horizontal="right"/>
    </xf>
    <xf numFmtId="0" fontId="0" fillId="4" borderId="25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0" fillId="3" borderId="15" xfId="0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5" borderId="24" xfId="0" applyFill="1" applyBorder="1" applyAlignment="1">
      <alignment/>
    </xf>
    <xf numFmtId="0" fontId="0" fillId="5" borderId="26" xfId="0" applyFill="1" applyBorder="1" applyAlignment="1">
      <alignment/>
    </xf>
    <xf numFmtId="0" fontId="1" fillId="5" borderId="23" xfId="0" applyFont="1" applyFill="1" applyBorder="1" applyAlignment="1">
      <alignment/>
    </xf>
    <xf numFmtId="2" fontId="1" fillId="5" borderId="24" xfId="0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 horizontal="right"/>
    </xf>
    <xf numFmtId="2" fontId="0" fillId="4" borderId="25" xfId="0" applyNumberFormat="1" applyFont="1" applyFill="1" applyBorder="1" applyAlignment="1">
      <alignment horizontal="right"/>
    </xf>
    <xf numFmtId="2" fontId="0" fillId="0" borderId="25" xfId="0" applyNumberFormat="1" applyFont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0" fontId="2" fillId="4" borderId="2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G3" sqref="G3:I3"/>
    </sheetView>
  </sheetViews>
  <sheetFormatPr defaultColWidth="9.00390625" defaultRowHeight="12.75"/>
  <cols>
    <col min="1" max="1" width="9.00390625" style="0" customWidth="1"/>
    <col min="2" max="2" width="6.25390625" style="0" customWidth="1"/>
    <col min="3" max="3" width="40.25390625" style="0" customWidth="1"/>
    <col min="4" max="4" width="12.875" style="0" customWidth="1"/>
    <col min="5" max="5" width="12.75390625" style="0" customWidth="1"/>
    <col min="6" max="6" width="8.75390625" style="0" customWidth="1"/>
    <col min="7" max="7" width="12.625" style="0" customWidth="1"/>
    <col min="8" max="8" width="11.75390625" style="0" customWidth="1"/>
    <col min="9" max="9" width="6.75390625" style="0" customWidth="1"/>
  </cols>
  <sheetData>
    <row r="1" spans="7:9" ht="12.75">
      <c r="G1" s="188" t="s">
        <v>38</v>
      </c>
      <c r="H1" s="188"/>
      <c r="I1" s="188"/>
    </row>
    <row r="2" spans="7:9" ht="12.75">
      <c r="G2" s="188" t="s">
        <v>94</v>
      </c>
      <c r="H2" s="188"/>
      <c r="I2" s="188"/>
    </row>
    <row r="3" spans="7:9" ht="12.75">
      <c r="G3" s="188" t="s">
        <v>95</v>
      </c>
      <c r="H3" s="188"/>
      <c r="I3" s="188"/>
    </row>
    <row r="4" spans="7:9" ht="12.75">
      <c r="G4" s="56"/>
      <c r="H4" s="56"/>
      <c r="I4" s="56"/>
    </row>
    <row r="5" spans="1:8" ht="15.75">
      <c r="A5" s="189" t="s">
        <v>84</v>
      </c>
      <c r="B5" s="189"/>
      <c r="C5" s="189"/>
      <c r="D5" s="189"/>
      <c r="E5" s="189"/>
      <c r="F5" s="189"/>
      <c r="G5" s="189"/>
      <c r="H5" s="189"/>
    </row>
    <row r="6" spans="1:8" ht="15.75">
      <c r="A6" s="189" t="s">
        <v>85</v>
      </c>
      <c r="B6" s="189"/>
      <c r="C6" s="189"/>
      <c r="D6" s="189"/>
      <c r="E6" s="189"/>
      <c r="F6" s="189"/>
      <c r="G6" s="189"/>
      <c r="H6" s="189"/>
    </row>
    <row r="7" spans="1:8" ht="15.75">
      <c r="A7" s="3"/>
      <c r="B7" s="3"/>
      <c r="C7" s="189" t="s">
        <v>91</v>
      </c>
      <c r="D7" s="189"/>
      <c r="E7" s="189"/>
      <c r="F7" s="189"/>
      <c r="G7" s="189"/>
      <c r="H7" s="3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B9" s="190" t="s">
        <v>36</v>
      </c>
      <c r="C9" s="190"/>
      <c r="D9" s="190"/>
      <c r="E9" s="190"/>
      <c r="F9" s="190"/>
      <c r="G9" s="190"/>
      <c r="H9" s="190"/>
    </row>
    <row r="10" spans="1:8" ht="15.75">
      <c r="A10" s="3"/>
      <c r="B10" s="187" t="s">
        <v>39</v>
      </c>
      <c r="C10" s="187"/>
      <c r="D10" s="187"/>
      <c r="E10" s="187"/>
      <c r="F10" s="187"/>
      <c r="G10" s="187"/>
      <c r="H10" s="187"/>
    </row>
    <row r="11" spans="1:8" ht="15.75">
      <c r="A11" s="3"/>
      <c r="B11" s="31"/>
      <c r="C11" s="31"/>
      <c r="D11" s="31"/>
      <c r="E11" s="31"/>
      <c r="F11" s="31"/>
      <c r="G11" s="31"/>
      <c r="H11" s="31"/>
    </row>
    <row r="12" ht="13.5" thickBot="1"/>
    <row r="13" spans="1:9" ht="12.75">
      <c r="A13" s="1" t="s">
        <v>0</v>
      </c>
      <c r="B13" s="1" t="s">
        <v>2</v>
      </c>
      <c r="C13" s="12" t="s">
        <v>3</v>
      </c>
      <c r="D13" s="1" t="s">
        <v>30</v>
      </c>
      <c r="E13" s="14" t="s">
        <v>30</v>
      </c>
      <c r="F13" s="1" t="s">
        <v>33</v>
      </c>
      <c r="G13" s="1" t="s">
        <v>4</v>
      </c>
      <c r="H13" s="1" t="s">
        <v>35</v>
      </c>
      <c r="I13" s="29" t="s">
        <v>33</v>
      </c>
    </row>
    <row r="14" spans="1:9" ht="13.5" thickBot="1">
      <c r="A14" s="2" t="s">
        <v>1</v>
      </c>
      <c r="B14" s="2"/>
      <c r="C14" s="13"/>
      <c r="D14" s="2" t="s">
        <v>31</v>
      </c>
      <c r="E14" s="15" t="s">
        <v>32</v>
      </c>
      <c r="F14" s="4">
        <v>0.2111111111111111</v>
      </c>
      <c r="G14" s="4" t="s">
        <v>34</v>
      </c>
      <c r="H14" s="2" t="s">
        <v>32</v>
      </c>
      <c r="I14" s="30">
        <v>0.33819444444444446</v>
      </c>
    </row>
    <row r="15" spans="1:9" ht="15.75" thickBot="1">
      <c r="A15" s="40" t="s">
        <v>5</v>
      </c>
      <c r="B15" s="41"/>
      <c r="C15" s="42" t="s">
        <v>6</v>
      </c>
      <c r="D15" s="159"/>
      <c r="E15" s="160"/>
      <c r="F15" s="160"/>
      <c r="G15" s="160"/>
      <c r="H15" s="160"/>
      <c r="I15" s="183"/>
    </row>
    <row r="16" spans="1:9" ht="12.75">
      <c r="A16" s="111" t="s">
        <v>86</v>
      </c>
      <c r="B16" s="112"/>
      <c r="C16" s="113" t="s">
        <v>87</v>
      </c>
      <c r="D16" s="34">
        <f>D18</f>
        <v>15000</v>
      </c>
      <c r="E16" s="70">
        <f>SUM(E18)</f>
        <v>13500</v>
      </c>
      <c r="F16" s="34">
        <f>(E16/D16)*100</f>
        <v>90</v>
      </c>
      <c r="G16" s="70">
        <f>SUM(G20:G21)</f>
        <v>15000</v>
      </c>
      <c r="H16" s="34">
        <f>SUM(H20:H21)</f>
        <v>0</v>
      </c>
      <c r="I16" s="82">
        <f>(H16/G16)*100</f>
        <v>0</v>
      </c>
    </row>
    <row r="17" spans="1:9" ht="13.5" thickBot="1">
      <c r="A17" s="143"/>
      <c r="B17" s="144"/>
      <c r="C17" s="145" t="s">
        <v>88</v>
      </c>
      <c r="D17" s="146"/>
      <c r="E17" s="148"/>
      <c r="F17" s="146"/>
      <c r="G17" s="148"/>
      <c r="H17" s="146"/>
      <c r="I17" s="147"/>
    </row>
    <row r="18" spans="1:9" ht="12.75">
      <c r="A18" s="114"/>
      <c r="B18" s="115">
        <v>2110</v>
      </c>
      <c r="C18" s="73" t="s">
        <v>7</v>
      </c>
      <c r="D18" s="137">
        <v>15000</v>
      </c>
      <c r="E18" s="138">
        <v>13500</v>
      </c>
      <c r="F18" s="139">
        <f>(E18/D18)*100</f>
        <v>90</v>
      </c>
      <c r="G18" s="140"/>
      <c r="H18" s="141"/>
      <c r="I18" s="142"/>
    </row>
    <row r="19" spans="1:9" ht="13.5" thickBot="1">
      <c r="A19" s="114"/>
      <c r="B19" s="115"/>
      <c r="C19" s="32" t="s">
        <v>8</v>
      </c>
      <c r="D19" s="116"/>
      <c r="E19" s="117"/>
      <c r="F19" s="117"/>
      <c r="G19" s="119"/>
      <c r="H19" s="120"/>
      <c r="I19" s="121"/>
    </row>
    <row r="20" spans="1:9" ht="12.75">
      <c r="A20" s="60"/>
      <c r="B20" s="8">
        <v>4170</v>
      </c>
      <c r="C20" s="8" t="s">
        <v>50</v>
      </c>
      <c r="D20" s="19"/>
      <c r="E20" s="8"/>
      <c r="F20" s="8"/>
      <c r="G20" s="61">
        <v>13420</v>
      </c>
      <c r="H20" s="9">
        <v>0</v>
      </c>
      <c r="I20" s="9">
        <f>(H20/G20)*100</f>
        <v>0</v>
      </c>
    </row>
    <row r="21" spans="1:9" ht="13.5" thickBot="1">
      <c r="A21" s="60"/>
      <c r="B21" s="8">
        <v>4300</v>
      </c>
      <c r="C21" s="8" t="s">
        <v>9</v>
      </c>
      <c r="D21" s="8"/>
      <c r="E21" s="8"/>
      <c r="F21" s="8"/>
      <c r="G21" s="9">
        <v>1580</v>
      </c>
      <c r="H21" s="9">
        <v>0</v>
      </c>
      <c r="I21" s="9">
        <f>(H21/G21)*100</f>
        <v>0</v>
      </c>
    </row>
    <row r="22" spans="1:9" ht="15.75" thickBot="1">
      <c r="A22" s="43">
        <v>700</v>
      </c>
      <c r="B22" s="44"/>
      <c r="C22" s="44" t="s">
        <v>29</v>
      </c>
      <c r="D22" s="161"/>
      <c r="E22" s="162"/>
      <c r="F22" s="162"/>
      <c r="G22" s="162"/>
      <c r="H22" s="162"/>
      <c r="I22" s="163"/>
    </row>
    <row r="23" spans="1:9" ht="12.75">
      <c r="A23" s="22">
        <v>70005</v>
      </c>
      <c r="B23" s="16"/>
      <c r="C23" s="16" t="s">
        <v>18</v>
      </c>
      <c r="D23" s="58">
        <f>SUM(D24)</f>
        <v>15000</v>
      </c>
      <c r="E23" s="21">
        <f>SUM(E24)</f>
        <v>7200</v>
      </c>
      <c r="F23" s="21">
        <f>(E23/D23)*100</f>
        <v>48</v>
      </c>
      <c r="G23" s="21">
        <f>SUM(G26:G27)</f>
        <v>15000</v>
      </c>
      <c r="H23" s="21">
        <f>SUM(H26:H27)</f>
        <v>2410.52</v>
      </c>
      <c r="I23" s="21">
        <f>(H23/G23)*100</f>
        <v>16.070133333333334</v>
      </c>
    </row>
    <row r="24" spans="1:9" ht="12.75">
      <c r="A24" s="35"/>
      <c r="B24" s="26">
        <v>2110</v>
      </c>
      <c r="C24" s="26" t="s">
        <v>7</v>
      </c>
      <c r="D24" s="59">
        <v>15000</v>
      </c>
      <c r="E24" s="28">
        <v>7200</v>
      </c>
      <c r="F24" s="37">
        <f>(E24/D24)*100</f>
        <v>48</v>
      </c>
      <c r="G24" s="164"/>
      <c r="H24" s="165"/>
      <c r="I24" s="166"/>
    </row>
    <row r="25" spans="1:9" ht="12.75">
      <c r="A25" s="38"/>
      <c r="B25" s="32"/>
      <c r="C25" s="32" t="s">
        <v>8</v>
      </c>
      <c r="D25" s="33"/>
      <c r="E25" s="32"/>
      <c r="F25" s="32"/>
      <c r="G25" s="167"/>
      <c r="H25" s="168"/>
      <c r="I25" s="169"/>
    </row>
    <row r="26" spans="1:9" ht="12.75">
      <c r="A26" s="60"/>
      <c r="B26" s="8">
        <v>4170</v>
      </c>
      <c r="C26" s="8" t="s">
        <v>50</v>
      </c>
      <c r="D26" s="19"/>
      <c r="E26" s="8"/>
      <c r="F26" s="8"/>
      <c r="G26" s="61">
        <v>14000</v>
      </c>
      <c r="H26" s="9">
        <v>2348.4</v>
      </c>
      <c r="I26" s="9">
        <f>(H26/G26)*100</f>
        <v>16.774285714285714</v>
      </c>
    </row>
    <row r="27" spans="1:9" ht="13.5" thickBot="1">
      <c r="A27" s="60"/>
      <c r="B27" s="8">
        <v>4300</v>
      </c>
      <c r="C27" s="8" t="s">
        <v>9</v>
      </c>
      <c r="D27" s="8"/>
      <c r="E27" s="8"/>
      <c r="F27" s="8"/>
      <c r="G27" s="9">
        <v>1000</v>
      </c>
      <c r="H27" s="9">
        <v>62.12</v>
      </c>
      <c r="I27" s="9">
        <f>(H27/G27)*100</f>
        <v>6.212</v>
      </c>
    </row>
    <row r="28" spans="1:10" s="104" customFormat="1" ht="15.75" thickBot="1">
      <c r="A28" s="102">
        <v>710</v>
      </c>
      <c r="B28" s="103"/>
      <c r="C28" s="44" t="s">
        <v>40</v>
      </c>
      <c r="D28" s="184"/>
      <c r="E28" s="185"/>
      <c r="F28" s="185"/>
      <c r="G28" s="185"/>
      <c r="H28" s="185"/>
      <c r="I28" s="186"/>
      <c r="J28" s="23"/>
    </row>
    <row r="29" spans="1:9" s="55" customFormat="1" ht="12.75">
      <c r="A29" s="22">
        <v>71013</v>
      </c>
      <c r="B29" s="5"/>
      <c r="C29" s="25" t="s">
        <v>45</v>
      </c>
      <c r="D29" s="21">
        <f>SUM(D30)</f>
        <v>40000</v>
      </c>
      <c r="E29" s="58">
        <f>SUM(E30)</f>
        <v>24000</v>
      </c>
      <c r="F29" s="21">
        <f>(E29/D29)*100</f>
        <v>60</v>
      </c>
      <c r="G29" s="58">
        <f>SUM(G32)</f>
        <v>40000</v>
      </c>
      <c r="H29" s="21">
        <f>SUM(H32)</f>
        <v>0</v>
      </c>
      <c r="I29" s="21">
        <f>(H29/G29)*100</f>
        <v>0</v>
      </c>
    </row>
    <row r="30" spans="1:9" s="55" customFormat="1" ht="12.75">
      <c r="A30" s="35"/>
      <c r="B30" s="26">
        <v>2110</v>
      </c>
      <c r="C30" s="27" t="s">
        <v>7</v>
      </c>
      <c r="D30" s="28">
        <v>40000</v>
      </c>
      <c r="E30" s="59">
        <v>24000</v>
      </c>
      <c r="F30" s="37">
        <f>(E30/D30)*100</f>
        <v>60</v>
      </c>
      <c r="G30" s="49"/>
      <c r="H30" s="50"/>
      <c r="I30" s="51"/>
    </row>
    <row r="31" spans="1:9" s="55" customFormat="1" ht="12.75">
      <c r="A31" s="38"/>
      <c r="B31" s="32"/>
      <c r="C31" s="33" t="s">
        <v>8</v>
      </c>
      <c r="D31" s="32"/>
      <c r="E31" s="33"/>
      <c r="F31" s="32"/>
      <c r="G31" s="52"/>
      <c r="H31" s="53"/>
      <c r="I31" s="54"/>
    </row>
    <row r="32" spans="1:9" s="55" customFormat="1" ht="13.5" thickBot="1">
      <c r="A32" s="23"/>
      <c r="B32" s="17">
        <v>4300</v>
      </c>
      <c r="C32" s="20" t="s">
        <v>9</v>
      </c>
      <c r="D32" s="6"/>
      <c r="E32" s="24"/>
      <c r="F32" s="6"/>
      <c r="G32" s="64">
        <v>40000</v>
      </c>
      <c r="H32" s="7">
        <v>0</v>
      </c>
      <c r="I32" s="7">
        <f>(H32/G32)*100</f>
        <v>0</v>
      </c>
    </row>
    <row r="33" spans="1:9" ht="12.75">
      <c r="A33" s="22">
        <v>71014</v>
      </c>
      <c r="B33" s="5"/>
      <c r="C33" s="25" t="s">
        <v>37</v>
      </c>
      <c r="D33" s="21">
        <f>SUM(D34)</f>
        <v>2000</v>
      </c>
      <c r="E33" s="58">
        <f>SUM(E34)</f>
        <v>2000</v>
      </c>
      <c r="F33" s="21">
        <f>(E33/D33)*100</f>
        <v>100</v>
      </c>
      <c r="G33" s="58">
        <f>SUM(G36)</f>
        <v>2000</v>
      </c>
      <c r="H33" s="21">
        <f>SUM(H36)</f>
        <v>1342</v>
      </c>
      <c r="I33" s="21">
        <f>(H33/G33)*100</f>
        <v>67.10000000000001</v>
      </c>
    </row>
    <row r="34" spans="1:9" ht="12.75">
      <c r="A34" s="35"/>
      <c r="B34" s="26">
        <v>2110</v>
      </c>
      <c r="C34" s="27" t="s">
        <v>7</v>
      </c>
      <c r="D34" s="28">
        <v>2000</v>
      </c>
      <c r="E34" s="59">
        <v>2000</v>
      </c>
      <c r="F34" s="37">
        <f>(E34/D34)*100</f>
        <v>100</v>
      </c>
      <c r="G34" s="49"/>
      <c r="H34" s="50"/>
      <c r="I34" s="51"/>
    </row>
    <row r="35" spans="1:9" ht="12.75">
      <c r="A35" s="38"/>
      <c r="B35" s="32"/>
      <c r="C35" s="33" t="s">
        <v>8</v>
      </c>
      <c r="D35" s="32"/>
      <c r="E35" s="33"/>
      <c r="F35" s="32"/>
      <c r="G35" s="52"/>
      <c r="H35" s="53"/>
      <c r="I35" s="54"/>
    </row>
    <row r="36" spans="1:9" ht="13.5" thickBot="1">
      <c r="A36" s="23"/>
      <c r="B36" s="8">
        <v>4170</v>
      </c>
      <c r="C36" s="8" t="s">
        <v>50</v>
      </c>
      <c r="D36" s="6"/>
      <c r="E36" s="24"/>
      <c r="F36" s="6"/>
      <c r="G36" s="64">
        <v>2000</v>
      </c>
      <c r="H36" s="7">
        <v>1342</v>
      </c>
      <c r="I36" s="7">
        <f>(H36/G36)*100</f>
        <v>67.10000000000001</v>
      </c>
    </row>
    <row r="37" spans="1:9" ht="12.75">
      <c r="A37" s="16">
        <v>71015</v>
      </c>
      <c r="B37" s="16"/>
      <c r="C37" s="16" t="s">
        <v>19</v>
      </c>
      <c r="D37" s="21">
        <f>SUM(D38:D39)</f>
        <v>259388</v>
      </c>
      <c r="E37" s="21">
        <f>SUM(E38:E39)</f>
        <v>132962</v>
      </c>
      <c r="F37" s="21">
        <f>(E37/D37)*100</f>
        <v>51.25988866100205</v>
      </c>
      <c r="G37" s="67">
        <f>SUM(G40:G62)</f>
        <v>259388</v>
      </c>
      <c r="H37" s="21">
        <f>SUM(H40:H62)</f>
        <v>116176.58999999998</v>
      </c>
      <c r="I37" s="21">
        <f>(H37/G37)*100</f>
        <v>44.78872962511758</v>
      </c>
    </row>
    <row r="38" spans="1:9" ht="12.75">
      <c r="A38" s="26"/>
      <c r="B38" s="26">
        <v>2110</v>
      </c>
      <c r="C38" s="26" t="s">
        <v>7</v>
      </c>
      <c r="D38" s="28">
        <v>259388</v>
      </c>
      <c r="E38" s="28">
        <v>132962</v>
      </c>
      <c r="F38" s="37">
        <f>(E38/D38)*100</f>
        <v>51.25988866100205</v>
      </c>
      <c r="G38" s="165"/>
      <c r="H38" s="165"/>
      <c r="I38" s="166"/>
    </row>
    <row r="39" spans="1:9" ht="13.5" thickBot="1">
      <c r="A39" s="32"/>
      <c r="B39" s="32"/>
      <c r="C39" s="32" t="s">
        <v>8</v>
      </c>
      <c r="D39" s="32"/>
      <c r="E39" s="32"/>
      <c r="F39" s="32"/>
      <c r="G39" s="182"/>
      <c r="H39" s="182"/>
      <c r="I39" s="158"/>
    </row>
    <row r="40" spans="1:9" ht="12.75">
      <c r="A40" s="8"/>
      <c r="B40" s="8">
        <v>4010</v>
      </c>
      <c r="C40" s="8" t="s">
        <v>10</v>
      </c>
      <c r="D40" s="8"/>
      <c r="E40" s="8"/>
      <c r="F40" s="8"/>
      <c r="G40" s="88">
        <v>58288</v>
      </c>
      <c r="H40" s="88">
        <v>28020</v>
      </c>
      <c r="I40" s="88">
        <f aca="true" t="shared" si="0" ref="I40:I64">(H40/G40)*100</f>
        <v>48.071644249245125</v>
      </c>
    </row>
    <row r="41" spans="1:9" ht="12.75">
      <c r="A41" s="26"/>
      <c r="B41" s="26">
        <v>4020</v>
      </c>
      <c r="C41" s="26" t="s">
        <v>46</v>
      </c>
      <c r="D41" s="26"/>
      <c r="E41" s="26"/>
      <c r="F41" s="26"/>
      <c r="G41" s="28">
        <v>114923</v>
      </c>
      <c r="H41" s="28">
        <v>42136.68</v>
      </c>
      <c r="I41" s="28">
        <f t="shared" si="0"/>
        <v>36.665141007457166</v>
      </c>
    </row>
    <row r="42" spans="1:9" ht="12.75">
      <c r="A42" s="32"/>
      <c r="B42" s="32"/>
      <c r="C42" s="32" t="s">
        <v>47</v>
      </c>
      <c r="D42" s="32"/>
      <c r="E42" s="32"/>
      <c r="F42" s="32"/>
      <c r="G42" s="11"/>
      <c r="H42" s="11"/>
      <c r="I42" s="11"/>
    </row>
    <row r="43" spans="1:9" ht="12.75">
      <c r="A43" s="8"/>
      <c r="B43" s="8">
        <v>4040</v>
      </c>
      <c r="C43" s="8" t="s">
        <v>49</v>
      </c>
      <c r="D43" s="8"/>
      <c r="E43" s="8"/>
      <c r="F43" s="8"/>
      <c r="G43" s="9">
        <v>13000</v>
      </c>
      <c r="H43" s="9">
        <v>12430</v>
      </c>
      <c r="I43" s="9">
        <f t="shared" si="0"/>
        <v>95.61538461538461</v>
      </c>
    </row>
    <row r="44" spans="1:9" ht="12.75">
      <c r="A44" s="8"/>
      <c r="B44" s="8">
        <v>4110</v>
      </c>
      <c r="C44" s="8" t="s">
        <v>12</v>
      </c>
      <c r="D44" s="8"/>
      <c r="E44" s="8"/>
      <c r="F44" s="8"/>
      <c r="G44" s="9">
        <v>30200</v>
      </c>
      <c r="H44" s="9">
        <v>13215.56</v>
      </c>
      <c r="I44" s="9">
        <f t="shared" si="0"/>
        <v>43.76013245033113</v>
      </c>
    </row>
    <row r="45" spans="1:9" ht="12.75">
      <c r="A45" s="8"/>
      <c r="B45" s="8">
        <v>4120</v>
      </c>
      <c r="C45" s="8" t="s">
        <v>13</v>
      </c>
      <c r="D45" s="8"/>
      <c r="E45" s="8"/>
      <c r="F45" s="8"/>
      <c r="G45" s="9">
        <v>4570</v>
      </c>
      <c r="H45" s="9">
        <v>2009.05</v>
      </c>
      <c r="I45" s="9">
        <f t="shared" si="0"/>
        <v>43.961706783369806</v>
      </c>
    </row>
    <row r="46" spans="1:9" ht="12.75">
      <c r="A46" s="8"/>
      <c r="B46" s="8">
        <v>4170</v>
      </c>
      <c r="C46" s="8" t="s">
        <v>50</v>
      </c>
      <c r="D46" s="8"/>
      <c r="E46" s="8"/>
      <c r="F46" s="8"/>
      <c r="G46" s="9">
        <v>6750</v>
      </c>
      <c r="H46" s="9">
        <v>1600</v>
      </c>
      <c r="I46" s="9">
        <f t="shared" si="0"/>
        <v>23.703703703703706</v>
      </c>
    </row>
    <row r="47" spans="1:9" ht="12.75">
      <c r="A47" s="8"/>
      <c r="B47" s="8">
        <v>4210</v>
      </c>
      <c r="C47" s="8" t="s">
        <v>14</v>
      </c>
      <c r="D47" s="8"/>
      <c r="E47" s="8"/>
      <c r="F47" s="8"/>
      <c r="G47" s="9">
        <v>4100</v>
      </c>
      <c r="H47" s="9">
        <v>366.31</v>
      </c>
      <c r="I47" s="9">
        <f t="shared" si="0"/>
        <v>8.934390243902438</v>
      </c>
    </row>
    <row r="48" spans="1:9" ht="12.75">
      <c r="A48" s="8"/>
      <c r="B48" s="8">
        <v>4260</v>
      </c>
      <c r="C48" s="8" t="s">
        <v>15</v>
      </c>
      <c r="D48" s="8"/>
      <c r="E48" s="8"/>
      <c r="F48" s="8"/>
      <c r="G48" s="9">
        <v>9364</v>
      </c>
      <c r="H48" s="9">
        <v>4482.59</v>
      </c>
      <c r="I48" s="9">
        <f t="shared" si="0"/>
        <v>47.870461341307134</v>
      </c>
    </row>
    <row r="49" spans="1:9" ht="12.75">
      <c r="A49" s="8"/>
      <c r="B49" s="8">
        <v>4280</v>
      </c>
      <c r="C49" s="8" t="s">
        <v>60</v>
      </c>
      <c r="D49" s="8"/>
      <c r="E49" s="8"/>
      <c r="F49" s="8"/>
      <c r="G49" s="9">
        <v>164</v>
      </c>
      <c r="H49" s="9">
        <v>0</v>
      </c>
      <c r="I49" s="9">
        <f t="shared" si="0"/>
        <v>0</v>
      </c>
    </row>
    <row r="50" spans="1:9" ht="12.75">
      <c r="A50" s="8"/>
      <c r="B50" s="8">
        <v>4300</v>
      </c>
      <c r="C50" s="8" t="s">
        <v>9</v>
      </c>
      <c r="D50" s="8"/>
      <c r="E50" s="8"/>
      <c r="F50" s="8"/>
      <c r="G50" s="9">
        <v>2550</v>
      </c>
      <c r="H50" s="9">
        <v>1362.83</v>
      </c>
      <c r="I50" s="9">
        <f t="shared" si="0"/>
        <v>53.44431372549019</v>
      </c>
    </row>
    <row r="51" spans="1:9" ht="12.75">
      <c r="A51" s="8"/>
      <c r="B51" s="8">
        <v>4350</v>
      </c>
      <c r="C51" s="8" t="s">
        <v>69</v>
      </c>
      <c r="D51" s="8"/>
      <c r="E51" s="8"/>
      <c r="F51" s="8"/>
      <c r="G51" s="9">
        <v>900</v>
      </c>
      <c r="H51" s="9">
        <v>384</v>
      </c>
      <c r="I51" s="9">
        <f t="shared" si="0"/>
        <v>42.66666666666667</v>
      </c>
    </row>
    <row r="52" spans="1:9" ht="12.75">
      <c r="A52" s="8"/>
      <c r="B52" s="8">
        <v>4360</v>
      </c>
      <c r="C52" s="8" t="s">
        <v>70</v>
      </c>
      <c r="D52" s="8"/>
      <c r="E52" s="8"/>
      <c r="F52" s="8"/>
      <c r="G52" s="9">
        <v>560</v>
      </c>
      <c r="H52" s="9">
        <v>246.34</v>
      </c>
      <c r="I52" s="9">
        <f t="shared" si="0"/>
        <v>43.989285714285714</v>
      </c>
    </row>
    <row r="53" spans="1:9" ht="12.75">
      <c r="A53" s="8"/>
      <c r="B53" s="26">
        <v>4370</v>
      </c>
      <c r="C53" s="26" t="s">
        <v>71</v>
      </c>
      <c r="D53" s="8"/>
      <c r="E53" s="8"/>
      <c r="F53" s="8"/>
      <c r="G53" s="9">
        <v>1152</v>
      </c>
      <c r="H53" s="9">
        <v>529.43</v>
      </c>
      <c r="I53" s="9">
        <f t="shared" si="0"/>
        <v>45.95746527777778</v>
      </c>
    </row>
    <row r="54" spans="1:9" ht="12.75">
      <c r="A54" s="8"/>
      <c r="B54" s="26">
        <v>4400</v>
      </c>
      <c r="C54" s="26" t="s">
        <v>76</v>
      </c>
      <c r="D54" s="8"/>
      <c r="E54" s="8"/>
      <c r="F54" s="8"/>
      <c r="G54" s="9">
        <v>6344</v>
      </c>
      <c r="H54" s="9">
        <v>4917.8</v>
      </c>
      <c r="I54" s="9">
        <f t="shared" si="0"/>
        <v>77.51891551071878</v>
      </c>
    </row>
    <row r="55" spans="1:9" ht="12.75">
      <c r="A55" s="8"/>
      <c r="B55" s="26">
        <v>4410</v>
      </c>
      <c r="C55" s="8" t="s">
        <v>16</v>
      </c>
      <c r="D55" s="8"/>
      <c r="E55" s="8"/>
      <c r="F55" s="8"/>
      <c r="G55" s="9">
        <v>68</v>
      </c>
      <c r="H55" s="9">
        <v>0</v>
      </c>
      <c r="I55" s="9">
        <f t="shared" si="0"/>
        <v>0</v>
      </c>
    </row>
    <row r="56" spans="1:9" ht="12.75">
      <c r="A56" s="8"/>
      <c r="B56" s="26">
        <v>4430</v>
      </c>
      <c r="C56" s="8" t="s">
        <v>48</v>
      </c>
      <c r="D56" s="8"/>
      <c r="E56" s="8"/>
      <c r="F56" s="8"/>
      <c r="G56" s="9">
        <v>1350</v>
      </c>
      <c r="H56" s="9">
        <v>1176</v>
      </c>
      <c r="I56" s="9">
        <f t="shared" si="0"/>
        <v>87.1111111111111</v>
      </c>
    </row>
    <row r="57" spans="1:9" ht="12.75">
      <c r="A57" s="8"/>
      <c r="B57" s="26">
        <v>4440</v>
      </c>
      <c r="C57" s="26" t="s">
        <v>17</v>
      </c>
      <c r="D57" s="8"/>
      <c r="E57" s="26"/>
      <c r="F57" s="26"/>
      <c r="G57" s="28">
        <v>4030</v>
      </c>
      <c r="H57" s="28">
        <v>3300</v>
      </c>
      <c r="I57" s="9">
        <f t="shared" si="0"/>
        <v>81.88585607940446</v>
      </c>
    </row>
    <row r="58" spans="1:9" ht="12.75">
      <c r="A58" s="73"/>
      <c r="B58" s="87">
        <v>4550</v>
      </c>
      <c r="C58" s="26" t="s">
        <v>92</v>
      </c>
      <c r="D58" s="73"/>
      <c r="E58" s="26"/>
      <c r="F58" s="26"/>
      <c r="G58" s="28">
        <v>360</v>
      </c>
      <c r="H58" s="28">
        <v>0</v>
      </c>
      <c r="I58" s="74">
        <f t="shared" si="0"/>
        <v>0</v>
      </c>
    </row>
    <row r="59" spans="1:9" ht="12.75">
      <c r="A59" s="73"/>
      <c r="B59" s="105">
        <v>4700</v>
      </c>
      <c r="C59" s="110" t="s">
        <v>77</v>
      </c>
      <c r="D59" s="73"/>
      <c r="E59" s="73"/>
      <c r="F59" s="73"/>
      <c r="G59" s="74">
        <v>475</v>
      </c>
      <c r="H59" s="101">
        <v>0</v>
      </c>
      <c r="I59" s="101">
        <f t="shared" si="0"/>
        <v>0</v>
      </c>
    </row>
    <row r="60" spans="1:9" ht="12.75">
      <c r="A60" s="73"/>
      <c r="B60" s="105"/>
      <c r="C60" s="110" t="s">
        <v>78</v>
      </c>
      <c r="D60" s="73"/>
      <c r="E60" s="73"/>
      <c r="F60" s="73"/>
      <c r="G60" s="74"/>
      <c r="H60" s="101"/>
      <c r="I60" s="101"/>
    </row>
    <row r="61" spans="1:10" s="27" customFormat="1" ht="12.75">
      <c r="A61" s="26"/>
      <c r="B61" s="87">
        <v>4740</v>
      </c>
      <c r="C61" s="26" t="s">
        <v>79</v>
      </c>
      <c r="D61" s="26"/>
      <c r="E61" s="26"/>
      <c r="F61" s="26"/>
      <c r="G61" s="28">
        <v>240</v>
      </c>
      <c r="H61" s="28">
        <v>0</v>
      </c>
      <c r="I61" s="28">
        <f t="shared" si="0"/>
        <v>0</v>
      </c>
      <c r="J61" s="23"/>
    </row>
    <row r="62" spans="1:9" ht="13.5" thickBot="1">
      <c r="A62" s="6"/>
      <c r="B62" s="84"/>
      <c r="C62" s="6" t="s">
        <v>80</v>
      </c>
      <c r="D62" s="6"/>
      <c r="E62" s="6"/>
      <c r="F62" s="6"/>
      <c r="G62" s="7"/>
      <c r="H62" s="7"/>
      <c r="I62" s="7"/>
    </row>
    <row r="63" spans="1:9" ht="15.75" thickBot="1">
      <c r="A63" s="46">
        <v>750</v>
      </c>
      <c r="B63" s="47"/>
      <c r="C63" s="46" t="s">
        <v>41</v>
      </c>
      <c r="D63" s="175"/>
      <c r="E63" s="176"/>
      <c r="F63" s="176"/>
      <c r="G63" s="176"/>
      <c r="H63" s="176"/>
      <c r="I63" s="177"/>
    </row>
    <row r="64" spans="1:9" ht="12.75">
      <c r="A64" s="16">
        <v>75011</v>
      </c>
      <c r="B64" s="18"/>
      <c r="C64" s="16" t="s">
        <v>20</v>
      </c>
      <c r="D64" s="58">
        <f>SUM(D65)</f>
        <v>125859</v>
      </c>
      <c r="E64" s="21">
        <f>SUM(E65)</f>
        <v>52442</v>
      </c>
      <c r="F64" s="21">
        <f>(E64/D64)*100</f>
        <v>41.66726257160791</v>
      </c>
      <c r="G64" s="21">
        <f>SUM(G67:G71)</f>
        <v>125859</v>
      </c>
      <c r="H64" s="21">
        <f>SUM(H67:H71)</f>
        <v>52441.99999999999</v>
      </c>
      <c r="I64" s="21">
        <f t="shared" si="0"/>
        <v>41.66726257160791</v>
      </c>
    </row>
    <row r="65" spans="1:9" ht="12.75">
      <c r="A65" s="26"/>
      <c r="B65" s="27">
        <v>2110</v>
      </c>
      <c r="C65" s="26" t="s">
        <v>7</v>
      </c>
      <c r="D65" s="59">
        <v>125859</v>
      </c>
      <c r="E65" s="28">
        <v>52442</v>
      </c>
      <c r="F65" s="37">
        <f>(E65/D65)*100</f>
        <v>41.66726257160791</v>
      </c>
      <c r="G65" s="164"/>
      <c r="H65" s="165"/>
      <c r="I65" s="166"/>
    </row>
    <row r="66" spans="1:9" ht="12.75">
      <c r="A66" s="32"/>
      <c r="B66" s="33"/>
      <c r="C66" s="32" t="s">
        <v>8</v>
      </c>
      <c r="D66" s="33"/>
      <c r="E66" s="32"/>
      <c r="F66" s="33"/>
      <c r="G66" s="167"/>
      <c r="H66" s="168"/>
      <c r="I66" s="169"/>
    </row>
    <row r="67" spans="1:9" ht="12.75">
      <c r="A67" s="8"/>
      <c r="B67" s="19">
        <v>4010</v>
      </c>
      <c r="C67" s="8" t="s">
        <v>10</v>
      </c>
      <c r="D67" s="19"/>
      <c r="E67" s="8"/>
      <c r="F67" s="19"/>
      <c r="G67" s="9">
        <v>94081</v>
      </c>
      <c r="H67" s="62">
        <v>28823.07</v>
      </c>
      <c r="I67" s="9">
        <f aca="true" t="shared" si="1" ref="I67:I72">(H67/G67)*100</f>
        <v>30.636440939190695</v>
      </c>
    </row>
    <row r="68" spans="1:9" ht="12.75">
      <c r="A68" s="8"/>
      <c r="B68" s="19">
        <v>4040</v>
      </c>
      <c r="C68" s="8" t="s">
        <v>11</v>
      </c>
      <c r="D68" s="19"/>
      <c r="E68" s="8"/>
      <c r="F68" s="19"/>
      <c r="G68" s="9">
        <v>10400</v>
      </c>
      <c r="H68" s="62">
        <v>10259.27</v>
      </c>
      <c r="I68" s="9">
        <f t="shared" si="1"/>
        <v>98.64682692307693</v>
      </c>
    </row>
    <row r="69" spans="1:9" ht="12.75">
      <c r="A69" s="8"/>
      <c r="B69" s="19">
        <v>4110</v>
      </c>
      <c r="C69" s="8" t="s">
        <v>12</v>
      </c>
      <c r="D69" s="19"/>
      <c r="E69" s="8"/>
      <c r="F69" s="19"/>
      <c r="G69" s="9">
        <v>13633</v>
      </c>
      <c r="H69" s="62">
        <v>8677.34</v>
      </c>
      <c r="I69" s="9">
        <f t="shared" si="1"/>
        <v>63.64952688329788</v>
      </c>
    </row>
    <row r="70" spans="1:9" ht="12.75">
      <c r="A70" s="8"/>
      <c r="B70" s="19">
        <v>4120</v>
      </c>
      <c r="C70" s="8" t="s">
        <v>13</v>
      </c>
      <c r="D70" s="19"/>
      <c r="E70" s="8"/>
      <c r="F70" s="19"/>
      <c r="G70" s="9">
        <v>3945</v>
      </c>
      <c r="H70" s="62">
        <v>1682.2</v>
      </c>
      <c r="I70" s="9">
        <f t="shared" si="1"/>
        <v>42.641318124207864</v>
      </c>
    </row>
    <row r="71" spans="1:9" ht="13.5" thickBot="1">
      <c r="A71" s="26"/>
      <c r="B71" s="27">
        <v>4440</v>
      </c>
      <c r="C71" s="26" t="s">
        <v>17</v>
      </c>
      <c r="D71" s="27"/>
      <c r="E71" s="26"/>
      <c r="F71" s="27"/>
      <c r="G71" s="28">
        <v>3800</v>
      </c>
      <c r="H71" s="65">
        <v>3000.12</v>
      </c>
      <c r="I71" s="74">
        <f t="shared" si="1"/>
        <v>78.95052631578947</v>
      </c>
    </row>
    <row r="72" spans="1:9" ht="12.75">
      <c r="A72" s="16">
        <v>75045</v>
      </c>
      <c r="B72" s="16"/>
      <c r="C72" s="16" t="s">
        <v>21</v>
      </c>
      <c r="D72" s="21">
        <f>SUM(D73)</f>
        <v>14000</v>
      </c>
      <c r="E72" s="21">
        <f>SUM(E73)</f>
        <v>13366.74</v>
      </c>
      <c r="F72" s="21">
        <f>(E72/D72)*100</f>
        <v>95.47671428571428</v>
      </c>
      <c r="G72" s="67">
        <f>SUM(G75:G79)</f>
        <v>14000</v>
      </c>
      <c r="H72" s="21">
        <f>SUM(H75:H79)</f>
        <v>13366.740000000002</v>
      </c>
      <c r="I72" s="21">
        <f t="shared" si="1"/>
        <v>95.4767142857143</v>
      </c>
    </row>
    <row r="73" spans="1:9" ht="12.75">
      <c r="A73" s="26"/>
      <c r="B73" s="26">
        <v>2110</v>
      </c>
      <c r="C73" s="26" t="s">
        <v>7</v>
      </c>
      <c r="D73" s="28">
        <v>14000</v>
      </c>
      <c r="E73" s="28">
        <v>13366.74</v>
      </c>
      <c r="F73" s="37">
        <f>(E73/D73)*100</f>
        <v>95.47671428571428</v>
      </c>
      <c r="G73" s="165"/>
      <c r="H73" s="165"/>
      <c r="I73" s="166"/>
    </row>
    <row r="74" spans="1:9" ht="13.5" thickBot="1">
      <c r="A74" s="32"/>
      <c r="B74" s="32"/>
      <c r="C74" s="32" t="s">
        <v>8</v>
      </c>
      <c r="D74" s="32"/>
      <c r="E74" s="32"/>
      <c r="F74" s="32"/>
      <c r="G74" s="182"/>
      <c r="H74" s="182"/>
      <c r="I74" s="158"/>
    </row>
    <row r="75" spans="1:9" ht="12.75">
      <c r="A75" s="8"/>
      <c r="B75" s="8">
        <v>4110</v>
      </c>
      <c r="C75" s="8" t="s">
        <v>12</v>
      </c>
      <c r="D75" s="8"/>
      <c r="E75" s="8"/>
      <c r="F75" s="8"/>
      <c r="G75" s="88">
        <v>500</v>
      </c>
      <c r="H75" s="88">
        <v>273.43</v>
      </c>
      <c r="I75" s="88">
        <f aca="true" t="shared" si="2" ref="I75:I82">(H75/G75)*100</f>
        <v>54.686</v>
      </c>
    </row>
    <row r="76" spans="1:9" ht="12.75">
      <c r="A76" s="8"/>
      <c r="B76" s="8">
        <v>4120</v>
      </c>
      <c r="C76" s="8" t="s">
        <v>13</v>
      </c>
      <c r="D76" s="8"/>
      <c r="E76" s="8"/>
      <c r="F76" s="8"/>
      <c r="G76" s="9">
        <v>100</v>
      </c>
      <c r="H76" s="9">
        <v>44.11</v>
      </c>
      <c r="I76" s="9">
        <f t="shared" si="2"/>
        <v>44.11</v>
      </c>
    </row>
    <row r="77" spans="1:9" ht="12.75">
      <c r="A77" s="8"/>
      <c r="B77" s="8">
        <v>4170</v>
      </c>
      <c r="C77" s="8" t="s">
        <v>50</v>
      </c>
      <c r="D77" s="8"/>
      <c r="E77" s="8"/>
      <c r="F77" s="8"/>
      <c r="G77" s="9">
        <v>9144</v>
      </c>
      <c r="H77" s="9">
        <v>8840</v>
      </c>
      <c r="I77" s="9">
        <f t="shared" si="2"/>
        <v>96.67541557305337</v>
      </c>
    </row>
    <row r="78" spans="1:9" ht="12.75">
      <c r="A78" s="8"/>
      <c r="B78" s="8">
        <v>4210</v>
      </c>
      <c r="C78" s="8" t="s">
        <v>14</v>
      </c>
      <c r="D78" s="8"/>
      <c r="E78" s="8"/>
      <c r="F78" s="8"/>
      <c r="G78" s="9">
        <v>400</v>
      </c>
      <c r="H78" s="9">
        <v>353.2</v>
      </c>
      <c r="I78" s="9">
        <f t="shared" si="2"/>
        <v>88.3</v>
      </c>
    </row>
    <row r="79" spans="1:9" ht="13.5" thickBot="1">
      <c r="A79" s="8"/>
      <c r="B79" s="8">
        <v>4300</v>
      </c>
      <c r="C79" s="8" t="s">
        <v>9</v>
      </c>
      <c r="D79" s="26"/>
      <c r="E79" s="26"/>
      <c r="F79" s="26"/>
      <c r="G79" s="28">
        <v>3856</v>
      </c>
      <c r="H79" s="28">
        <v>3856</v>
      </c>
      <c r="I79" s="28">
        <f t="shared" si="2"/>
        <v>100</v>
      </c>
    </row>
    <row r="80" spans="1:9" ht="15">
      <c r="A80" s="46">
        <v>754</v>
      </c>
      <c r="B80" s="47"/>
      <c r="C80" s="41" t="s">
        <v>42</v>
      </c>
      <c r="D80" s="172"/>
      <c r="E80" s="173"/>
      <c r="F80" s="173"/>
      <c r="G80" s="173"/>
      <c r="H80" s="173"/>
      <c r="I80" s="174"/>
    </row>
    <row r="81" spans="1:9" ht="15.75" thickBot="1">
      <c r="A81" s="85"/>
      <c r="B81" s="86"/>
      <c r="C81" s="45" t="s">
        <v>43</v>
      </c>
      <c r="D81" s="175"/>
      <c r="E81" s="176"/>
      <c r="F81" s="176"/>
      <c r="G81" s="176"/>
      <c r="H81" s="176"/>
      <c r="I81" s="177"/>
    </row>
    <row r="82" spans="1:9" ht="13.5" thickBot="1">
      <c r="A82" s="16">
        <v>75411</v>
      </c>
      <c r="B82" s="18"/>
      <c r="C82" s="16" t="s">
        <v>22</v>
      </c>
      <c r="D82" s="149">
        <f>SUM(D83,D85)</f>
        <v>3317000</v>
      </c>
      <c r="E82" s="150">
        <f>SUM(E83,E85)</f>
        <v>2028000</v>
      </c>
      <c r="F82" s="151">
        <f>(E82/D82)*100</f>
        <v>61.139583961410914</v>
      </c>
      <c r="G82" s="152">
        <f>SUM(G88:G122)</f>
        <v>3317000</v>
      </c>
      <c r="H82" s="96">
        <f>SUM(H88:H122)</f>
        <v>1809452.35</v>
      </c>
      <c r="I82" s="92">
        <f t="shared" si="2"/>
        <v>54.550869761832985</v>
      </c>
    </row>
    <row r="83" spans="1:9" ht="12.75">
      <c r="A83" s="26"/>
      <c r="B83" s="27">
        <v>2110</v>
      </c>
      <c r="C83" s="26" t="s">
        <v>7</v>
      </c>
      <c r="D83" s="28">
        <v>3017000</v>
      </c>
      <c r="E83" s="59">
        <v>1728000</v>
      </c>
      <c r="F83" s="89">
        <f>(E83/D83)*100</f>
        <v>57.27543917799138</v>
      </c>
      <c r="G83" s="178"/>
      <c r="H83" s="179"/>
      <c r="I83" s="180"/>
    </row>
    <row r="84" spans="1:9" ht="12.75">
      <c r="A84" s="32"/>
      <c r="B84" s="33"/>
      <c r="C84" s="32" t="s">
        <v>8</v>
      </c>
      <c r="D84" s="32"/>
      <c r="E84" s="33"/>
      <c r="F84" s="38"/>
      <c r="G84" s="181"/>
      <c r="H84" s="182"/>
      <c r="I84" s="158"/>
    </row>
    <row r="85" spans="1:9" ht="12.75">
      <c r="A85" s="73"/>
      <c r="B85" s="24">
        <v>6410</v>
      </c>
      <c r="C85" s="73" t="s">
        <v>62</v>
      </c>
      <c r="D85" s="74">
        <v>300000</v>
      </c>
      <c r="E85" s="64">
        <v>300000</v>
      </c>
      <c r="F85" s="89">
        <f>(E85/D85)*100</f>
        <v>100</v>
      </c>
      <c r="G85" s="130"/>
      <c r="H85" s="71"/>
      <c r="I85" s="72"/>
    </row>
    <row r="86" spans="1:9" ht="12.75">
      <c r="A86" s="73"/>
      <c r="B86" s="24"/>
      <c r="C86" s="73" t="s">
        <v>63</v>
      </c>
      <c r="D86" s="73"/>
      <c r="E86" s="24"/>
      <c r="F86" s="23"/>
      <c r="G86" s="130"/>
      <c r="H86" s="71"/>
      <c r="I86" s="72"/>
    </row>
    <row r="87" spans="1:9" ht="13.5" thickBot="1">
      <c r="A87" s="32"/>
      <c r="B87" s="33"/>
      <c r="C87" s="32" t="s">
        <v>64</v>
      </c>
      <c r="D87" s="32"/>
      <c r="E87" s="33"/>
      <c r="F87" s="38"/>
      <c r="G87" s="153"/>
      <c r="H87" s="154"/>
      <c r="I87" s="155"/>
    </row>
    <row r="88" spans="1:9" ht="12.75">
      <c r="A88" s="73"/>
      <c r="B88" s="24">
        <v>3020</v>
      </c>
      <c r="C88" s="73" t="s">
        <v>93</v>
      </c>
      <c r="D88" s="73"/>
      <c r="E88" s="24"/>
      <c r="F88" s="23"/>
      <c r="G88" s="156">
        <v>2796.75</v>
      </c>
      <c r="H88" s="157">
        <v>2796.75</v>
      </c>
      <c r="I88" s="74">
        <f aca="true" t="shared" si="3" ref="I88:I129">(H88/G88)*100</f>
        <v>100</v>
      </c>
    </row>
    <row r="89" spans="1:9" ht="12.75">
      <c r="A89" s="26"/>
      <c r="B89" s="35">
        <v>3070</v>
      </c>
      <c r="C89" s="26" t="s">
        <v>52</v>
      </c>
      <c r="D89" s="26"/>
      <c r="E89" s="27"/>
      <c r="F89" s="26"/>
      <c r="G89" s="64">
        <v>189691.37</v>
      </c>
      <c r="H89" s="74">
        <v>57107.67</v>
      </c>
      <c r="I89" s="28">
        <f t="shared" si="3"/>
        <v>30.10557095981752</v>
      </c>
    </row>
    <row r="90" spans="1:9" ht="12.75">
      <c r="A90" s="32"/>
      <c r="B90" s="38"/>
      <c r="C90" s="32" t="s">
        <v>53</v>
      </c>
      <c r="D90" s="32"/>
      <c r="E90" s="33"/>
      <c r="F90" s="32"/>
      <c r="G90" s="68"/>
      <c r="H90" s="11"/>
      <c r="I90" s="11"/>
    </row>
    <row r="91" spans="1:9" ht="12.75">
      <c r="A91" s="8"/>
      <c r="B91" s="19">
        <v>4010</v>
      </c>
      <c r="C91" s="8" t="s">
        <v>10</v>
      </c>
      <c r="D91" s="8"/>
      <c r="E91" s="19"/>
      <c r="F91" s="8"/>
      <c r="G91" s="61">
        <v>53203.25</v>
      </c>
      <c r="H91" s="9">
        <v>19777.73</v>
      </c>
      <c r="I91" s="9">
        <f t="shared" si="3"/>
        <v>37.173913247780916</v>
      </c>
    </row>
    <row r="92" spans="1:9" ht="12.75">
      <c r="A92" s="8"/>
      <c r="B92" s="19">
        <v>4040</v>
      </c>
      <c r="C92" s="8" t="s">
        <v>49</v>
      </c>
      <c r="D92" s="8"/>
      <c r="E92" s="19"/>
      <c r="F92" s="8"/>
      <c r="G92" s="61">
        <v>4000</v>
      </c>
      <c r="H92" s="9">
        <v>3303.84</v>
      </c>
      <c r="I92" s="9">
        <f t="shared" si="3"/>
        <v>82.596</v>
      </c>
    </row>
    <row r="93" spans="1:9" ht="12.75">
      <c r="A93" s="26"/>
      <c r="B93" s="35">
        <v>4050</v>
      </c>
      <c r="C93" s="26" t="s">
        <v>55</v>
      </c>
      <c r="D93" s="26"/>
      <c r="E93" s="27"/>
      <c r="F93" s="26"/>
      <c r="G93" s="59">
        <v>2027000</v>
      </c>
      <c r="H93" s="28">
        <v>982768.04</v>
      </c>
      <c r="I93" s="28">
        <f t="shared" si="3"/>
        <v>48.483869758263445</v>
      </c>
    </row>
    <row r="94" spans="1:9" ht="12.75">
      <c r="A94" s="32"/>
      <c r="B94" s="38"/>
      <c r="C94" s="32" t="s">
        <v>54</v>
      </c>
      <c r="D94" s="32"/>
      <c r="E94" s="33"/>
      <c r="F94" s="32"/>
      <c r="G94" s="68"/>
      <c r="H94" s="11"/>
      <c r="I94" s="11"/>
    </row>
    <row r="95" spans="1:9" ht="12.75">
      <c r="A95" s="26"/>
      <c r="B95" s="27">
        <v>4060</v>
      </c>
      <c r="C95" s="26" t="s">
        <v>56</v>
      </c>
      <c r="D95" s="26"/>
      <c r="E95" s="27"/>
      <c r="F95" s="26"/>
      <c r="G95" s="59">
        <v>189000</v>
      </c>
      <c r="H95" s="28">
        <v>90784.32</v>
      </c>
      <c r="I95" s="28">
        <f t="shared" si="3"/>
        <v>48.03403174603175</v>
      </c>
    </row>
    <row r="96" spans="1:9" ht="12.75">
      <c r="A96" s="32"/>
      <c r="B96" s="33"/>
      <c r="C96" s="32" t="s">
        <v>54</v>
      </c>
      <c r="D96" s="32"/>
      <c r="E96" s="33"/>
      <c r="F96" s="32"/>
      <c r="G96" s="68"/>
      <c r="H96" s="11"/>
      <c r="I96" s="11"/>
    </row>
    <row r="97" spans="1:9" ht="12.75">
      <c r="A97" s="26"/>
      <c r="B97" s="27">
        <v>4070</v>
      </c>
      <c r="C97" s="26" t="s">
        <v>57</v>
      </c>
      <c r="D97" s="26"/>
      <c r="E97" s="27"/>
      <c r="F97" s="26"/>
      <c r="G97" s="65">
        <v>169000</v>
      </c>
      <c r="H97" s="28">
        <v>143160.85</v>
      </c>
      <c r="I97" s="28">
        <f t="shared" si="3"/>
        <v>84.71056213017751</v>
      </c>
    </row>
    <row r="98" spans="1:9" ht="12.75">
      <c r="A98" s="32"/>
      <c r="B98" s="33"/>
      <c r="C98" s="32" t="s">
        <v>54</v>
      </c>
      <c r="D98" s="32"/>
      <c r="E98" s="33"/>
      <c r="F98" s="32"/>
      <c r="G98" s="66"/>
      <c r="H98" s="11"/>
      <c r="I98" s="11"/>
    </row>
    <row r="99" spans="1:9" ht="12.75">
      <c r="A99" s="73"/>
      <c r="B99" s="24">
        <v>4080</v>
      </c>
      <c r="C99" s="73" t="s">
        <v>73</v>
      </c>
      <c r="D99" s="73"/>
      <c r="E99" s="24"/>
      <c r="F99" s="73"/>
      <c r="G99" s="64">
        <v>36000</v>
      </c>
      <c r="H99" s="74">
        <v>6912</v>
      </c>
      <c r="I99" s="28">
        <f t="shared" si="3"/>
        <v>19.2</v>
      </c>
    </row>
    <row r="100" spans="1:9" ht="12.75">
      <c r="A100" s="73"/>
      <c r="B100" s="24"/>
      <c r="C100" s="73" t="s">
        <v>74</v>
      </c>
      <c r="D100" s="73"/>
      <c r="E100" s="24"/>
      <c r="F100" s="73"/>
      <c r="G100" s="64"/>
      <c r="H100" s="74"/>
      <c r="I100" s="74"/>
    </row>
    <row r="101" spans="1:9" ht="12.75">
      <c r="A101" s="32"/>
      <c r="B101" s="33"/>
      <c r="C101" s="32" t="s">
        <v>75</v>
      </c>
      <c r="D101" s="32"/>
      <c r="E101" s="33"/>
      <c r="F101" s="32"/>
      <c r="G101" s="68"/>
      <c r="H101" s="11"/>
      <c r="I101" s="11"/>
    </row>
    <row r="102" spans="1:9" ht="12.75">
      <c r="A102" s="8"/>
      <c r="B102" s="19">
        <v>4110</v>
      </c>
      <c r="C102" s="8" t="s">
        <v>12</v>
      </c>
      <c r="D102" s="8"/>
      <c r="E102" s="19"/>
      <c r="F102" s="8"/>
      <c r="G102" s="61">
        <v>8500</v>
      </c>
      <c r="H102" s="9">
        <v>3227.03</v>
      </c>
      <c r="I102" s="9">
        <f t="shared" si="3"/>
        <v>37.96505882352941</v>
      </c>
    </row>
    <row r="103" spans="1:9" ht="12.75">
      <c r="A103" s="8"/>
      <c r="B103" s="19">
        <v>4120</v>
      </c>
      <c r="C103" s="8" t="s">
        <v>13</v>
      </c>
      <c r="D103" s="8"/>
      <c r="E103" s="19"/>
      <c r="F103" s="8"/>
      <c r="G103" s="61">
        <v>1500</v>
      </c>
      <c r="H103" s="9">
        <v>412.25</v>
      </c>
      <c r="I103" s="9">
        <f t="shared" si="3"/>
        <v>27.48333333333333</v>
      </c>
    </row>
    <row r="104" spans="1:9" ht="12.75">
      <c r="A104" s="26"/>
      <c r="B104" s="27">
        <v>4170</v>
      </c>
      <c r="C104" s="8" t="s">
        <v>50</v>
      </c>
      <c r="D104" s="26"/>
      <c r="E104" s="27"/>
      <c r="F104" s="26"/>
      <c r="G104" s="59">
        <v>3000</v>
      </c>
      <c r="H104" s="28">
        <v>0</v>
      </c>
      <c r="I104" s="9">
        <f t="shared" si="3"/>
        <v>0</v>
      </c>
    </row>
    <row r="105" spans="1:9" ht="12.75">
      <c r="A105" s="26"/>
      <c r="B105" s="27">
        <v>4180</v>
      </c>
      <c r="C105" s="26" t="s">
        <v>58</v>
      </c>
      <c r="D105" s="26"/>
      <c r="E105" s="27"/>
      <c r="F105" s="26"/>
      <c r="G105" s="57">
        <v>76808.63</v>
      </c>
      <c r="H105" s="28">
        <v>76669.43</v>
      </c>
      <c r="I105" s="28">
        <f t="shared" si="3"/>
        <v>99.81877036473634</v>
      </c>
    </row>
    <row r="106" spans="1:9" ht="12.75">
      <c r="A106" s="32"/>
      <c r="B106" s="33"/>
      <c r="C106" s="32" t="s">
        <v>59</v>
      </c>
      <c r="D106" s="32"/>
      <c r="E106" s="33"/>
      <c r="F106" s="32"/>
      <c r="G106" s="69"/>
      <c r="H106" s="11"/>
      <c r="I106" s="11"/>
    </row>
    <row r="107" spans="1:9" ht="12.75">
      <c r="A107" s="8"/>
      <c r="B107" s="19">
        <v>4210</v>
      </c>
      <c r="C107" s="8" t="s">
        <v>14</v>
      </c>
      <c r="D107" s="8"/>
      <c r="E107" s="19"/>
      <c r="F107" s="8"/>
      <c r="G107" s="61">
        <v>80000</v>
      </c>
      <c r="H107" s="9">
        <v>31389.32</v>
      </c>
      <c r="I107" s="9">
        <f t="shared" si="3"/>
        <v>39.23665</v>
      </c>
    </row>
    <row r="108" spans="1:9" ht="12.75">
      <c r="A108" s="8"/>
      <c r="B108" s="19">
        <v>4220</v>
      </c>
      <c r="C108" s="8" t="s">
        <v>23</v>
      </c>
      <c r="D108" s="8"/>
      <c r="E108" s="19"/>
      <c r="F108" s="8"/>
      <c r="G108" s="61">
        <v>1000</v>
      </c>
      <c r="H108" s="9">
        <v>0</v>
      </c>
      <c r="I108" s="9">
        <f t="shared" si="3"/>
        <v>0</v>
      </c>
    </row>
    <row r="109" spans="1:9" ht="12.75">
      <c r="A109" s="8"/>
      <c r="B109" s="19">
        <v>4250</v>
      </c>
      <c r="C109" s="8" t="s">
        <v>72</v>
      </c>
      <c r="D109" s="8"/>
      <c r="E109" s="19"/>
      <c r="F109" s="8"/>
      <c r="G109" s="61">
        <v>5000</v>
      </c>
      <c r="H109" s="9">
        <v>0</v>
      </c>
      <c r="I109" s="9">
        <f t="shared" si="3"/>
        <v>0</v>
      </c>
    </row>
    <row r="110" spans="1:9" ht="12.75">
      <c r="A110" s="8"/>
      <c r="B110" s="19">
        <v>4260</v>
      </c>
      <c r="C110" s="8" t="s">
        <v>15</v>
      </c>
      <c r="D110" s="8"/>
      <c r="E110" s="19"/>
      <c r="F110" s="8"/>
      <c r="G110" s="61">
        <v>53000</v>
      </c>
      <c r="H110" s="9">
        <v>43414.58</v>
      </c>
      <c r="I110" s="9">
        <f t="shared" si="3"/>
        <v>81.91430188679246</v>
      </c>
    </row>
    <row r="111" spans="1:9" ht="12.75">
      <c r="A111" s="8"/>
      <c r="B111" s="19">
        <v>4270</v>
      </c>
      <c r="C111" s="8" t="s">
        <v>44</v>
      </c>
      <c r="D111" s="8"/>
      <c r="E111" s="19"/>
      <c r="F111" s="8"/>
      <c r="G111" s="61">
        <v>7000</v>
      </c>
      <c r="H111" s="9">
        <v>1565.79</v>
      </c>
      <c r="I111" s="9">
        <f t="shared" si="3"/>
        <v>22.36842857142857</v>
      </c>
    </row>
    <row r="112" spans="1:9" ht="12.75">
      <c r="A112" s="8"/>
      <c r="B112" s="19">
        <v>4280</v>
      </c>
      <c r="C112" s="8" t="s">
        <v>60</v>
      </c>
      <c r="D112" s="8"/>
      <c r="E112" s="19"/>
      <c r="F112" s="8"/>
      <c r="G112" s="61">
        <v>15000</v>
      </c>
      <c r="H112" s="9">
        <v>6262</v>
      </c>
      <c r="I112" s="9">
        <f t="shared" si="3"/>
        <v>41.74666666666666</v>
      </c>
    </row>
    <row r="113" spans="1:9" ht="12.75">
      <c r="A113" s="8"/>
      <c r="B113" s="19">
        <v>4300</v>
      </c>
      <c r="C113" s="8" t="s">
        <v>9</v>
      </c>
      <c r="D113" s="8"/>
      <c r="E113" s="19"/>
      <c r="F113" s="8"/>
      <c r="G113" s="61">
        <v>45000</v>
      </c>
      <c r="H113" s="9">
        <v>17011.26</v>
      </c>
      <c r="I113" s="9">
        <f t="shared" si="3"/>
        <v>37.8028</v>
      </c>
    </row>
    <row r="114" spans="1:9" ht="12.75">
      <c r="A114" s="8"/>
      <c r="B114" s="19">
        <v>4350</v>
      </c>
      <c r="C114" s="8" t="s">
        <v>69</v>
      </c>
      <c r="D114" s="8"/>
      <c r="E114" s="19"/>
      <c r="F114" s="8"/>
      <c r="G114" s="61">
        <v>6900</v>
      </c>
      <c r="H114" s="9">
        <v>2920.68</v>
      </c>
      <c r="I114" s="9">
        <f t="shared" si="3"/>
        <v>42.328695652173906</v>
      </c>
    </row>
    <row r="115" spans="1:9" ht="12.75">
      <c r="A115" s="8"/>
      <c r="B115" s="19">
        <v>4360</v>
      </c>
      <c r="C115" s="8" t="s">
        <v>70</v>
      </c>
      <c r="D115" s="8"/>
      <c r="E115" s="19"/>
      <c r="F115" s="8"/>
      <c r="G115" s="61">
        <v>10000</v>
      </c>
      <c r="H115" s="9">
        <v>4219.31</v>
      </c>
      <c r="I115" s="9">
        <f t="shared" si="3"/>
        <v>42.19310000000001</v>
      </c>
    </row>
    <row r="116" spans="1:9" ht="12.75">
      <c r="A116" s="8"/>
      <c r="B116" s="19">
        <v>4370</v>
      </c>
      <c r="C116" s="26" t="s">
        <v>71</v>
      </c>
      <c r="D116" s="8"/>
      <c r="E116" s="19"/>
      <c r="F116" s="8"/>
      <c r="G116" s="61">
        <v>9500</v>
      </c>
      <c r="H116" s="9">
        <v>3720.14</v>
      </c>
      <c r="I116" s="9">
        <f t="shared" si="3"/>
        <v>39.15936842105263</v>
      </c>
    </row>
    <row r="117" spans="1:9" ht="12.75">
      <c r="A117" s="8"/>
      <c r="B117" s="19">
        <v>4410</v>
      </c>
      <c r="C117" s="8" t="s">
        <v>16</v>
      </c>
      <c r="D117" s="8"/>
      <c r="E117" s="19"/>
      <c r="F117" s="8"/>
      <c r="G117" s="61">
        <v>4000</v>
      </c>
      <c r="H117" s="9">
        <v>3202.9</v>
      </c>
      <c r="I117" s="9">
        <f t="shared" si="3"/>
        <v>80.0725</v>
      </c>
    </row>
    <row r="118" spans="1:9" ht="12.75">
      <c r="A118" s="8"/>
      <c r="B118" s="19">
        <v>4430</v>
      </c>
      <c r="C118" s="8" t="s">
        <v>48</v>
      </c>
      <c r="D118" s="8"/>
      <c r="E118" s="19"/>
      <c r="F118" s="8"/>
      <c r="G118" s="61">
        <v>3000</v>
      </c>
      <c r="H118" s="9">
        <v>0</v>
      </c>
      <c r="I118" s="9">
        <f t="shared" si="3"/>
        <v>0</v>
      </c>
    </row>
    <row r="119" spans="1:9" ht="12.75">
      <c r="A119" s="8"/>
      <c r="B119" s="19">
        <v>4440</v>
      </c>
      <c r="C119" s="8" t="s">
        <v>17</v>
      </c>
      <c r="D119" s="8"/>
      <c r="E119" s="19"/>
      <c r="F119" s="8"/>
      <c r="G119" s="61">
        <v>2000</v>
      </c>
      <c r="H119" s="9">
        <v>1500</v>
      </c>
      <c r="I119" s="9">
        <f t="shared" si="3"/>
        <v>75</v>
      </c>
    </row>
    <row r="120" spans="1:9" ht="12.75">
      <c r="A120" s="8"/>
      <c r="B120" s="19">
        <v>4480</v>
      </c>
      <c r="C120" s="8" t="s">
        <v>51</v>
      </c>
      <c r="D120" s="8"/>
      <c r="E120" s="19"/>
      <c r="F120" s="8"/>
      <c r="G120" s="61">
        <v>14758.27</v>
      </c>
      <c r="H120" s="9">
        <v>6998.4</v>
      </c>
      <c r="I120" s="9">
        <f t="shared" si="3"/>
        <v>47.4201922040998</v>
      </c>
    </row>
    <row r="121" spans="1:9" ht="12.75">
      <c r="A121" s="8"/>
      <c r="B121" s="8">
        <v>4520</v>
      </c>
      <c r="C121" s="78" t="s">
        <v>61</v>
      </c>
      <c r="D121" s="8"/>
      <c r="E121" s="8"/>
      <c r="F121" s="8"/>
      <c r="G121" s="9">
        <v>341.73</v>
      </c>
      <c r="H121" s="62">
        <v>328.06</v>
      </c>
      <c r="I121" s="9">
        <f t="shared" si="3"/>
        <v>95.99976589705322</v>
      </c>
    </row>
    <row r="122" spans="1:10" s="27" customFormat="1" ht="13.5" thickBot="1">
      <c r="A122" s="17"/>
      <c r="B122" s="109">
        <v>6060</v>
      </c>
      <c r="C122" s="20" t="s">
        <v>68</v>
      </c>
      <c r="D122" s="17"/>
      <c r="E122" s="17"/>
      <c r="F122" s="17"/>
      <c r="G122" s="10">
        <v>300000</v>
      </c>
      <c r="H122" s="10">
        <v>300000</v>
      </c>
      <c r="I122" s="63">
        <f t="shared" si="3"/>
        <v>100</v>
      </c>
      <c r="J122" s="23"/>
    </row>
    <row r="123" spans="1:9" s="24" customFormat="1" ht="13.5" thickBot="1">
      <c r="A123" s="122">
        <v>75414</v>
      </c>
      <c r="B123" s="123"/>
      <c r="C123" s="124" t="s">
        <v>89</v>
      </c>
      <c r="D123" s="129">
        <f>SUM(D124)</f>
        <v>1000</v>
      </c>
      <c r="E123" s="129">
        <f>SUM(E124)</f>
        <v>0</v>
      </c>
      <c r="F123" s="34">
        <f>(E123/D123)*100</f>
        <v>0</v>
      </c>
      <c r="G123" s="125">
        <f>SUM(G126)</f>
        <v>1000</v>
      </c>
      <c r="H123" s="125">
        <f>SUM(H126)</f>
        <v>0</v>
      </c>
      <c r="I123" s="82">
        <f t="shared" si="3"/>
        <v>0</v>
      </c>
    </row>
    <row r="124" spans="1:9" s="24" customFormat="1" ht="12.75">
      <c r="A124" s="126"/>
      <c r="B124" s="127">
        <v>2110</v>
      </c>
      <c r="C124" s="118" t="s">
        <v>7</v>
      </c>
      <c r="D124" s="128">
        <v>1000</v>
      </c>
      <c r="E124" s="127">
        <v>0</v>
      </c>
      <c r="F124" s="131">
        <f>(E124/D124)*100</f>
        <v>0</v>
      </c>
      <c r="G124" s="178"/>
      <c r="H124" s="179"/>
      <c r="I124" s="180"/>
    </row>
    <row r="125" spans="1:9" s="24" customFormat="1" ht="12.75">
      <c r="A125" s="32"/>
      <c r="B125" s="32"/>
      <c r="C125" s="32" t="s">
        <v>8</v>
      </c>
      <c r="D125" s="132"/>
      <c r="E125" s="132"/>
      <c r="F125" s="132"/>
      <c r="G125" s="167"/>
      <c r="H125" s="168"/>
      <c r="I125" s="169"/>
    </row>
    <row r="126" spans="1:9" s="24" customFormat="1" ht="12.75">
      <c r="A126" s="73"/>
      <c r="B126" s="105">
        <v>4700</v>
      </c>
      <c r="C126" s="110" t="s">
        <v>77</v>
      </c>
      <c r="D126" s="73"/>
      <c r="E126" s="73"/>
      <c r="F126" s="73"/>
      <c r="G126" s="74">
        <v>1000</v>
      </c>
      <c r="H126" s="101">
        <v>0</v>
      </c>
      <c r="I126" s="101">
        <f>(H126/G126)*100</f>
        <v>0</v>
      </c>
    </row>
    <row r="127" spans="1:9" s="24" customFormat="1" ht="13.5" thickBot="1">
      <c r="A127" s="73"/>
      <c r="B127" s="105"/>
      <c r="C127" s="110" t="s">
        <v>78</v>
      </c>
      <c r="D127" s="73"/>
      <c r="E127" s="73"/>
      <c r="F127" s="73"/>
      <c r="G127" s="74"/>
      <c r="H127" s="101"/>
      <c r="I127" s="101"/>
    </row>
    <row r="128" spans="1:9" ht="15.75" thickBot="1">
      <c r="A128" s="43">
        <v>851</v>
      </c>
      <c r="B128" s="44"/>
      <c r="C128" s="48" t="s">
        <v>27</v>
      </c>
      <c r="D128" s="161"/>
      <c r="E128" s="162"/>
      <c r="F128" s="162"/>
      <c r="G128" s="162"/>
      <c r="H128" s="162"/>
      <c r="I128" s="163"/>
    </row>
    <row r="129" spans="1:9" ht="12.75">
      <c r="A129" s="5">
        <v>85156</v>
      </c>
      <c r="B129" s="39"/>
      <c r="C129" s="5" t="s">
        <v>24</v>
      </c>
      <c r="D129" s="70">
        <f>SUM(D131)</f>
        <v>725346</v>
      </c>
      <c r="E129" s="34">
        <f>SUM(E131)</f>
        <v>550411</v>
      </c>
      <c r="F129" s="34">
        <f>(E129/D129)*100</f>
        <v>75.88254433056775</v>
      </c>
      <c r="G129" s="34">
        <f>SUM(G133)</f>
        <v>725346</v>
      </c>
      <c r="H129" s="34">
        <f>SUM(H133)</f>
        <v>526275.18</v>
      </c>
      <c r="I129" s="82">
        <f t="shared" si="3"/>
        <v>72.55505372608384</v>
      </c>
    </row>
    <row r="130" spans="1:9" ht="12.75">
      <c r="A130" s="32"/>
      <c r="B130" s="33"/>
      <c r="C130" s="32" t="s">
        <v>25</v>
      </c>
      <c r="D130" s="68"/>
      <c r="E130" s="11"/>
      <c r="F130" s="33"/>
      <c r="G130" s="32"/>
      <c r="H130" s="36"/>
      <c r="I130" s="32"/>
    </row>
    <row r="131" spans="1:9" ht="12.75">
      <c r="A131" s="26"/>
      <c r="B131" s="26">
        <v>2110</v>
      </c>
      <c r="C131" s="26" t="s">
        <v>7</v>
      </c>
      <c r="D131" s="28">
        <v>725346</v>
      </c>
      <c r="E131" s="28">
        <v>550411</v>
      </c>
      <c r="F131" s="37">
        <f>(E131/D131)*100</f>
        <v>75.88254433056775</v>
      </c>
      <c r="G131" s="164"/>
      <c r="H131" s="165"/>
      <c r="I131" s="166"/>
    </row>
    <row r="132" spans="1:9" ht="12.75">
      <c r="A132" s="32"/>
      <c r="B132" s="32"/>
      <c r="C132" s="32" t="s">
        <v>8</v>
      </c>
      <c r="D132" s="32"/>
      <c r="E132" s="32"/>
      <c r="F132" s="32"/>
      <c r="G132" s="167"/>
      <c r="H132" s="168"/>
      <c r="I132" s="169"/>
    </row>
    <row r="133" spans="1:9" ht="13.5" thickBot="1">
      <c r="A133" s="17"/>
      <c r="B133" s="20">
        <v>4130</v>
      </c>
      <c r="C133" s="17" t="s">
        <v>26</v>
      </c>
      <c r="D133" s="20"/>
      <c r="E133" s="17"/>
      <c r="F133" s="20"/>
      <c r="G133" s="10">
        <v>725346</v>
      </c>
      <c r="H133" s="63">
        <v>526275.18</v>
      </c>
      <c r="I133" s="10">
        <f>(H133/G133)*100</f>
        <v>72.55505372608384</v>
      </c>
    </row>
    <row r="134" spans="1:9" ht="15.75" thickBot="1">
      <c r="A134" s="43">
        <v>852</v>
      </c>
      <c r="B134" s="44"/>
      <c r="C134" s="48" t="s">
        <v>65</v>
      </c>
      <c r="D134" s="161"/>
      <c r="E134" s="162"/>
      <c r="F134" s="162"/>
      <c r="G134" s="162"/>
      <c r="H134" s="162"/>
      <c r="I134" s="163"/>
    </row>
    <row r="135" spans="1:9" ht="12.75">
      <c r="A135" s="5">
        <v>85203</v>
      </c>
      <c r="B135" s="39"/>
      <c r="C135" s="5" t="s">
        <v>66</v>
      </c>
      <c r="D135" s="70">
        <f>SUM(D137)</f>
        <v>508536</v>
      </c>
      <c r="E135" s="34">
        <f>SUM(E137)</f>
        <v>253680</v>
      </c>
      <c r="F135" s="34">
        <f>(E135/D135)*100</f>
        <v>49.88437396762471</v>
      </c>
      <c r="G135" s="34">
        <f>SUM(G139)</f>
        <v>508536</v>
      </c>
      <c r="H135" s="34">
        <f>SUM(H139)</f>
        <v>253680</v>
      </c>
      <c r="I135" s="34">
        <f>(H135/G135)*100</f>
        <v>49.88437396762471</v>
      </c>
    </row>
    <row r="136" spans="1:9" ht="12.75">
      <c r="A136" s="32"/>
      <c r="B136" s="33"/>
      <c r="C136" s="75" t="s">
        <v>67</v>
      </c>
      <c r="D136" s="76"/>
      <c r="E136" s="11"/>
      <c r="F136" s="33"/>
      <c r="G136" s="32"/>
      <c r="H136" s="36"/>
      <c r="I136" s="32"/>
    </row>
    <row r="137" spans="1:9" ht="12.75">
      <c r="A137" s="26"/>
      <c r="B137" s="26">
        <v>2110</v>
      </c>
      <c r="C137" s="26" t="s">
        <v>7</v>
      </c>
      <c r="D137" s="28">
        <v>508536</v>
      </c>
      <c r="E137" s="28">
        <v>253680</v>
      </c>
      <c r="F137" s="37">
        <f>(E137/D137)*100</f>
        <v>49.88437396762471</v>
      </c>
      <c r="G137" s="164"/>
      <c r="H137" s="165"/>
      <c r="I137" s="166"/>
    </row>
    <row r="138" spans="1:9" ht="12.75">
      <c r="A138" s="32"/>
      <c r="B138" s="32"/>
      <c r="C138" s="32" t="s">
        <v>8</v>
      </c>
      <c r="D138" s="32"/>
      <c r="E138" s="32"/>
      <c r="F138" s="32"/>
      <c r="G138" s="167"/>
      <c r="H138" s="168"/>
      <c r="I138" s="169"/>
    </row>
    <row r="139" spans="1:9" ht="12.75">
      <c r="A139" s="73"/>
      <c r="B139" s="24">
        <v>2820</v>
      </c>
      <c r="C139" s="73" t="s">
        <v>81</v>
      </c>
      <c r="D139" s="24"/>
      <c r="E139" s="73"/>
      <c r="F139" s="73"/>
      <c r="G139" s="81">
        <v>508536</v>
      </c>
      <c r="H139" s="93">
        <v>253680</v>
      </c>
      <c r="I139" s="80">
        <f>(H139/G139*100)</f>
        <v>49.88437396762471</v>
      </c>
    </row>
    <row r="140" spans="1:9" ht="12.75">
      <c r="A140" s="73"/>
      <c r="B140" s="24"/>
      <c r="C140" s="73" t="s">
        <v>82</v>
      </c>
      <c r="D140" s="24"/>
      <c r="E140" s="73"/>
      <c r="F140" s="73"/>
      <c r="G140" s="79"/>
      <c r="H140" s="94"/>
      <c r="I140" s="80"/>
    </row>
    <row r="141" spans="1:9" ht="13.5" thickBot="1">
      <c r="A141" s="6"/>
      <c r="B141" s="77"/>
      <c r="C141" s="6" t="s">
        <v>83</v>
      </c>
      <c r="D141" s="77"/>
      <c r="E141" s="6"/>
      <c r="F141" s="6"/>
      <c r="G141" s="98"/>
      <c r="H141" s="99"/>
      <c r="I141" s="100"/>
    </row>
    <row r="142" spans="1:9" ht="12.75">
      <c r="A142" s="95">
        <v>85295</v>
      </c>
      <c r="B142" s="5"/>
      <c r="C142" s="95" t="s">
        <v>90</v>
      </c>
      <c r="D142" s="96">
        <f>SUM(D143)</f>
        <v>7500</v>
      </c>
      <c r="E142" s="92">
        <f>SUM(E143)</f>
        <v>1136</v>
      </c>
      <c r="F142" s="92">
        <f>(E142/D142)*100</f>
        <v>15.146666666666667</v>
      </c>
      <c r="G142" s="97">
        <f>SUM(G145:G148)</f>
        <v>7500</v>
      </c>
      <c r="H142" s="92">
        <f>SUM(H145:H148)</f>
        <v>0</v>
      </c>
      <c r="I142" s="92">
        <f>(H142/G142)*100</f>
        <v>0</v>
      </c>
    </row>
    <row r="143" spans="1:9" ht="12.75">
      <c r="A143" s="26"/>
      <c r="B143" s="26">
        <v>2110</v>
      </c>
      <c r="C143" s="26" t="s">
        <v>7</v>
      </c>
      <c r="D143" s="59">
        <v>7500</v>
      </c>
      <c r="E143" s="28">
        <v>1136</v>
      </c>
      <c r="F143" s="89">
        <f>(E143/D143)*100</f>
        <v>15.146666666666667</v>
      </c>
      <c r="G143" s="170"/>
      <c r="H143" s="165"/>
      <c r="I143" s="166"/>
    </row>
    <row r="144" spans="1:9" ht="12.75">
      <c r="A144" s="32"/>
      <c r="B144" s="32"/>
      <c r="C144" s="32" t="s">
        <v>8</v>
      </c>
      <c r="D144" s="33"/>
      <c r="E144" s="32"/>
      <c r="F144" s="38"/>
      <c r="G144" s="171"/>
      <c r="H144" s="168"/>
      <c r="I144" s="169"/>
    </row>
    <row r="145" spans="1:9" ht="12.75">
      <c r="A145" s="8"/>
      <c r="B145" s="8">
        <v>4170</v>
      </c>
      <c r="C145" s="8" t="s">
        <v>50</v>
      </c>
      <c r="D145" s="19"/>
      <c r="E145" s="8"/>
      <c r="F145" s="8"/>
      <c r="G145" s="90">
        <v>4500</v>
      </c>
      <c r="H145" s="91">
        <v>0</v>
      </c>
      <c r="I145" s="91">
        <f>(H145/G145*100)</f>
        <v>0</v>
      </c>
    </row>
    <row r="146" spans="1:9" ht="12.75">
      <c r="A146" s="26"/>
      <c r="B146" s="8">
        <v>4210</v>
      </c>
      <c r="C146" s="8" t="s">
        <v>14</v>
      </c>
      <c r="D146" s="27"/>
      <c r="E146" s="26"/>
      <c r="F146" s="26"/>
      <c r="G146" s="83">
        <v>500</v>
      </c>
      <c r="H146" s="106">
        <v>0</v>
      </c>
      <c r="I146" s="91">
        <f>(H146/G146*100)</f>
        <v>0</v>
      </c>
    </row>
    <row r="147" spans="1:9" ht="12.75">
      <c r="A147" s="26"/>
      <c r="B147" s="73">
        <v>4300</v>
      </c>
      <c r="C147" s="73" t="s">
        <v>9</v>
      </c>
      <c r="D147" s="27"/>
      <c r="E147" s="26"/>
      <c r="F147" s="26"/>
      <c r="G147" s="107">
        <v>2000</v>
      </c>
      <c r="H147" s="108">
        <v>0</v>
      </c>
      <c r="I147" s="108">
        <f>(H147/G147*100)</f>
        <v>0</v>
      </c>
    </row>
    <row r="148" spans="1:10" s="27" customFormat="1" ht="13.5" thickBot="1">
      <c r="A148" s="26"/>
      <c r="B148" s="26">
        <v>4410</v>
      </c>
      <c r="C148" s="26" t="s">
        <v>16</v>
      </c>
      <c r="E148" s="26"/>
      <c r="F148" s="26"/>
      <c r="G148" s="107">
        <v>500</v>
      </c>
      <c r="H148" s="108">
        <v>0</v>
      </c>
      <c r="I148" s="108">
        <f>(H148/G148*100)</f>
        <v>0</v>
      </c>
      <c r="J148" s="23"/>
    </row>
    <row r="149" spans="1:10" ht="15.75" thickBot="1">
      <c r="A149" s="133"/>
      <c r="B149" s="134"/>
      <c r="C149" s="135" t="s">
        <v>28</v>
      </c>
      <c r="D149" s="136">
        <f>SUM(D16,D23,D29,D33,D37,D64,D72,D82,D123,D129,D135,D142)</f>
        <v>5030629</v>
      </c>
      <c r="E149" s="136">
        <f>SUM(E16,E23,E29,E33,E37,E64,E72,E82,E123,E129,E135,E142)</f>
        <v>3078697.74</v>
      </c>
      <c r="F149" s="136">
        <f>(E149/D149)*100</f>
        <v>61.19906158852104</v>
      </c>
      <c r="G149" s="136">
        <f>SUM(G16,G23,G29,G33,G37,G64,G72,G82,G123,G129,G135,G142)</f>
        <v>5030629</v>
      </c>
      <c r="H149" s="136">
        <f>SUM(H16,H23,H29,H33,H37,H64,H72,H82,H123,H129,H135,H142)</f>
        <v>2775145.3800000004</v>
      </c>
      <c r="I149" s="136">
        <f>(H149/G149)*100</f>
        <v>55.16497797790297</v>
      </c>
      <c r="J149" s="23"/>
    </row>
  </sheetData>
  <mergeCells count="24">
    <mergeCell ref="B10:H10"/>
    <mergeCell ref="G1:I1"/>
    <mergeCell ref="G2:I2"/>
    <mergeCell ref="A5:H5"/>
    <mergeCell ref="B9:H9"/>
    <mergeCell ref="C7:G7"/>
    <mergeCell ref="A6:H6"/>
    <mergeCell ref="G3:I3"/>
    <mergeCell ref="G65:I66"/>
    <mergeCell ref="G73:I74"/>
    <mergeCell ref="D128:I128"/>
    <mergeCell ref="G24:I25"/>
    <mergeCell ref="G124:I125"/>
    <mergeCell ref="D15:I15"/>
    <mergeCell ref="D28:I28"/>
    <mergeCell ref="D63:I63"/>
    <mergeCell ref="D22:I22"/>
    <mergeCell ref="G38:I39"/>
    <mergeCell ref="D134:I134"/>
    <mergeCell ref="G137:I138"/>
    <mergeCell ref="G143:I144"/>
    <mergeCell ref="D80:I81"/>
    <mergeCell ref="G83:I84"/>
    <mergeCell ref="G131:I13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2009-08-28T05:51:37Z</cp:lastPrinted>
  <dcterms:created xsi:type="dcterms:W3CDTF">1997-02-26T13:46:56Z</dcterms:created>
  <dcterms:modified xsi:type="dcterms:W3CDTF">2009-08-28T05:52:40Z</dcterms:modified>
  <cp:category/>
  <cp:version/>
  <cp:contentType/>
  <cp:contentStatus/>
</cp:coreProperties>
</file>