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<sst xmlns="http://schemas.openxmlformats.org/spreadsheetml/2006/main" count="76" uniqueCount="48">
  <si>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Dział</t>
  </si>
  <si>
    <t>Rozdział</t>
  </si>
  <si>
    <t>Par</t>
  </si>
  <si>
    <t>Treść</t>
  </si>
  <si>
    <t>Dochody</t>
  </si>
  <si>
    <t>Dotacje celowe otrzymane z budzetu państwa</t>
  </si>
  <si>
    <t>na realizację bieżących zadań powiatu</t>
  </si>
  <si>
    <t>Dotacja celowa z budżetu na finansowanie</t>
  </si>
  <si>
    <t xml:space="preserve">lub dofinansowanie zadań zleconych do </t>
  </si>
  <si>
    <t>realizacji stowarzyszeniom</t>
  </si>
  <si>
    <t>Domy pomocy społecznej</t>
  </si>
  <si>
    <t>OGÓŁEM</t>
  </si>
  <si>
    <t xml:space="preserve">Dochody - </t>
  </si>
  <si>
    <t>plan po zm</t>
  </si>
  <si>
    <t xml:space="preserve">Wydatki - </t>
  </si>
  <si>
    <t>wykonanie</t>
  </si>
  <si>
    <t>Wydatki-</t>
  </si>
  <si>
    <t>%</t>
  </si>
  <si>
    <t>2. Wykonanie dochodów i wydatków na realizację zadań własnych powiatu.</t>
  </si>
  <si>
    <t xml:space="preserve">Pomoc społeczna </t>
  </si>
  <si>
    <t>Załącznik nr 4</t>
  </si>
  <si>
    <t>Powiatowe centra pomocy rodzinie</t>
  </si>
  <si>
    <t>Edukacyjna opieka wychowawcza</t>
  </si>
  <si>
    <t>Pomoc materialna dla uczniów</t>
  </si>
  <si>
    <t>Stypendia dla uczniów</t>
  </si>
  <si>
    <t>Wynagrodzenie osobowe pracowników</t>
  </si>
  <si>
    <t xml:space="preserve">bieżących i inwestycyjnych zleconych z zakresu administracji rządowej oraz zadań własnych </t>
  </si>
  <si>
    <t>Oświata i wychowanie</t>
  </si>
  <si>
    <t>Wynagrodzenia osobowe pracowników</t>
  </si>
  <si>
    <t>Składki na ubezpieczenia społeczne</t>
  </si>
  <si>
    <t>Składki na Fundusz Pracy</t>
  </si>
  <si>
    <t>Zakup usług pozostałych</t>
  </si>
  <si>
    <t>Zakup materiałów i wyposażenia</t>
  </si>
  <si>
    <t xml:space="preserve">Zakup akcesoriów komputerowych, w tym  </t>
  </si>
  <si>
    <t>programów i licencji</t>
  </si>
  <si>
    <t xml:space="preserve">Zakup pomocy naukowych, dydaktycznych i książek </t>
  </si>
  <si>
    <t>Pozostała działalność</t>
  </si>
  <si>
    <t>Placówki opiekuńczo-wychowawcze</t>
  </si>
  <si>
    <t>Poradnie psychologiczno-pedagogiczne</t>
  </si>
  <si>
    <t>Szkolenie pracowników niebędących członkami</t>
  </si>
  <si>
    <t>korpusu służby cywilnej</t>
  </si>
  <si>
    <t xml:space="preserve">IV. Sprawozdanie roczne z wykonania dotacji celowych z budżetu państwa na realizację zadań </t>
  </si>
  <si>
    <t xml:space="preserve">                                                                         za 2007 rok</t>
  </si>
  <si>
    <t>na realizację inwestycji i zakupów inwestycyjn.</t>
  </si>
  <si>
    <t>własnych powiatu</t>
  </si>
  <si>
    <t>Wydatki na zakupy inwestycyjne jedn.budzet.</t>
  </si>
  <si>
    <t>z dnia 18 marca 2008 roku</t>
  </si>
  <si>
    <t>do Uchwały Zarządu nr 77/08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</si>
</sst>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3" xfId="0" applyBorder="1" applyAlignment="1">
      <alignment/>
    </xf>
    <xf numFmtId="2" fontId="3" fillId="33" borderId="11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2" fontId="1" fillId="34" borderId="28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7" fillId="34" borderId="26" xfId="0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2" fontId="7" fillId="34" borderId="26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2" fontId="7" fillId="36" borderId="33" xfId="0" applyNumberFormat="1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0" fontId="3" fillId="0" borderId="27" xfId="0" applyNumberFormat="1" applyFont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34" xfId="0" applyNumberFormat="1" applyFont="1" applyBorder="1" applyAlignment="1">
      <alignment/>
    </xf>
    <xf numFmtId="20" fontId="3" fillId="35" borderId="32" xfId="0" applyNumberFormat="1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right"/>
    </xf>
    <xf numFmtId="0" fontId="1" fillId="37" borderId="21" xfId="0" applyFont="1" applyFill="1" applyBorder="1" applyAlignment="1">
      <alignment/>
    </xf>
    <xf numFmtId="0" fontId="1" fillId="37" borderId="28" xfId="0" applyFont="1" applyFill="1" applyBorder="1" applyAlignment="1">
      <alignment/>
    </xf>
    <xf numFmtId="0" fontId="1" fillId="37" borderId="27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7" borderId="31" xfId="0" applyFont="1" applyFill="1" applyBorder="1" applyAlignment="1">
      <alignment/>
    </xf>
    <xf numFmtId="0" fontId="1" fillId="37" borderId="21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2" fontId="2" fillId="36" borderId="15" xfId="0" applyNumberFormat="1" applyFont="1" applyFill="1" applyBorder="1" applyAlignment="1">
      <alignment/>
    </xf>
    <xf numFmtId="2" fontId="2" fillId="36" borderId="25" xfId="0" applyNumberFormat="1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37" borderId="2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7" borderId="21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37" borderId="35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37" borderId="36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2" fontId="0" fillId="0" borderId="37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7" fillId="36" borderId="42" xfId="0" applyFont="1" applyFill="1" applyBorder="1" applyAlignment="1">
      <alignment/>
    </xf>
    <xf numFmtId="2" fontId="7" fillId="36" borderId="42" xfId="0" applyNumberFormat="1" applyFont="1" applyFill="1" applyBorder="1" applyAlignment="1">
      <alignment/>
    </xf>
    <xf numFmtId="2" fontId="1" fillId="36" borderId="42" xfId="0" applyNumberFormat="1" applyFont="1" applyFill="1" applyBorder="1" applyAlignment="1">
      <alignment/>
    </xf>
    <xf numFmtId="2" fontId="3" fillId="36" borderId="15" xfId="0" applyNumberFormat="1" applyFont="1" applyFill="1" applyBorder="1" applyAlignment="1">
      <alignment/>
    </xf>
    <xf numFmtId="0" fontId="6" fillId="37" borderId="21" xfId="0" applyFont="1" applyFill="1" applyBorder="1" applyAlignment="1">
      <alignment/>
    </xf>
    <xf numFmtId="2" fontId="7" fillId="36" borderId="3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1" fillId="37" borderId="43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1" fillId="37" borderId="45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0" fillId="0" borderId="46" xfId="0" applyBorder="1" applyAlignment="1">
      <alignment/>
    </xf>
    <xf numFmtId="0" fontId="1" fillId="37" borderId="47" xfId="0" applyFont="1" applyFill="1" applyBorder="1" applyAlignment="1">
      <alignment/>
    </xf>
    <xf numFmtId="0" fontId="6" fillId="37" borderId="48" xfId="0" applyFont="1" applyFill="1" applyBorder="1" applyAlignment="1">
      <alignment/>
    </xf>
    <xf numFmtId="0" fontId="0" fillId="0" borderId="49" xfId="0" applyBorder="1" applyAlignment="1">
      <alignment/>
    </xf>
    <xf numFmtId="2" fontId="0" fillId="0" borderId="50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9" xfId="0" applyNumberFormat="1" applyBorder="1" applyAlignment="1">
      <alignment/>
    </xf>
    <xf numFmtId="2" fontId="0" fillId="0" borderId="48" xfId="0" applyNumberFormat="1" applyFont="1" applyBorder="1" applyAlignment="1">
      <alignment/>
    </xf>
    <xf numFmtId="20" fontId="3" fillId="0" borderId="21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0" fontId="3" fillId="0" borderId="43" xfId="0" applyNumberFormat="1" applyFont="1" applyBorder="1" applyAlignment="1">
      <alignment horizontal="center"/>
    </xf>
    <xf numFmtId="2" fontId="0" fillId="0" borderId="43" xfId="0" applyNumberFormat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" fontId="3" fillId="0" borderId="45" xfId="0" applyNumberFormat="1" applyFont="1" applyBorder="1" applyAlignment="1">
      <alignment horizontal="center"/>
    </xf>
    <xf numFmtId="2" fontId="0" fillId="0" borderId="45" xfId="0" applyNumberFormat="1" applyBorder="1" applyAlignment="1">
      <alignment/>
    </xf>
    <xf numFmtId="2" fontId="0" fillId="0" borderId="17" xfId="0" applyNumberFormat="1" applyFont="1" applyBorder="1" applyAlignment="1">
      <alignment/>
    </xf>
    <xf numFmtId="0" fontId="3" fillId="0" borderId="5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0" borderId="36" xfId="0" applyFont="1" applyBorder="1" applyAlignment="1">
      <alignment horizontal="center"/>
    </xf>
    <xf numFmtId="20" fontId="3" fillId="0" borderId="51" xfId="0" applyNumberFormat="1" applyFont="1" applyBorder="1" applyAlignment="1">
      <alignment horizontal="center"/>
    </xf>
    <xf numFmtId="2" fontId="0" fillId="0" borderId="51" xfId="0" applyNumberFormat="1" applyBorder="1" applyAlignment="1">
      <alignment/>
    </xf>
    <xf numFmtId="2" fontId="0" fillId="0" borderId="3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 horizontal="left"/>
    </xf>
    <xf numFmtId="0" fontId="1" fillId="34" borderId="27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5" borderId="31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zoomScalePageLayoutView="0" workbookViewId="0" topLeftCell="A2">
      <selection activeCell="K21" sqref="K20:K21"/>
    </sheetView>
  </sheetViews>
  <sheetFormatPr defaultColWidth="9.00390625" defaultRowHeight="12.75"/>
  <cols>
    <col min="1" max="1" width="7.875" style="0" customWidth="1"/>
    <col min="2" max="2" width="6.25390625" style="0" customWidth="1"/>
    <col min="3" max="3" width="40.25390625" style="0" customWidth="1"/>
    <col min="4" max="4" width="11.875" style="0" customWidth="1"/>
    <col min="5" max="5" width="12.75390625" style="0" customWidth="1"/>
    <col min="6" max="6" width="8.00390625" style="0" customWidth="1"/>
    <col min="7" max="7" width="12.75390625" style="0" customWidth="1"/>
    <col min="8" max="8" width="11.75390625" style="0" customWidth="1"/>
    <col min="9" max="9" width="7.625" style="0" customWidth="1"/>
  </cols>
  <sheetData>
    <row r="1" ht="12.75" hidden="1"/>
    <row r="2" ht="12.75">
      <c r="G2" t="s">
        <v>20</v>
      </c>
    </row>
    <row r="3" spans="7:9" ht="12.75">
      <c r="G3" s="173" t="s">
        <v>47</v>
      </c>
      <c r="H3" s="173"/>
      <c r="I3" s="173"/>
    </row>
    <row r="4" ht="12.75">
      <c r="G4" t="s">
        <v>46</v>
      </c>
    </row>
    <row r="6" spans="2:9" ht="15.75">
      <c r="B6" s="186" t="s">
        <v>41</v>
      </c>
      <c r="C6" s="186"/>
      <c r="D6" s="186"/>
      <c r="E6" s="186"/>
      <c r="F6" s="186"/>
      <c r="G6" s="186"/>
      <c r="H6" s="186"/>
      <c r="I6" s="186"/>
    </row>
    <row r="7" spans="2:9" ht="15.75">
      <c r="B7" s="186" t="s">
        <v>26</v>
      </c>
      <c r="C7" s="186"/>
      <c r="D7" s="186"/>
      <c r="E7" s="186"/>
      <c r="F7" s="186"/>
      <c r="G7" s="186"/>
      <c r="H7" s="186"/>
      <c r="I7" s="186"/>
    </row>
    <row r="8" spans="2:3" ht="15.75">
      <c r="B8" s="17"/>
      <c r="C8" s="17" t="s">
        <v>42</v>
      </c>
    </row>
    <row r="9" spans="2:3" ht="15.75">
      <c r="B9" s="17"/>
      <c r="C9" s="17"/>
    </row>
    <row r="10" spans="1:8" ht="15">
      <c r="A10" s="185" t="s">
        <v>18</v>
      </c>
      <c r="B10" s="185"/>
      <c r="C10" s="185"/>
      <c r="D10" s="185"/>
      <c r="E10" s="185"/>
      <c r="F10" s="185"/>
      <c r="G10" s="185"/>
      <c r="H10" s="185"/>
    </row>
    <row r="11" ht="13.5" hidden="1" thickBot="1"/>
    <row r="12" ht="13.5" thickBot="1"/>
    <row r="13" spans="1:9" ht="12.75">
      <c r="A13" s="1" t="s">
        <v>0</v>
      </c>
      <c r="B13" s="1" t="s">
        <v>2</v>
      </c>
      <c r="C13" s="1" t="s">
        <v>3</v>
      </c>
      <c r="D13" s="1" t="s">
        <v>4</v>
      </c>
      <c r="E13" s="1" t="s">
        <v>12</v>
      </c>
      <c r="F13" s="1" t="s">
        <v>17</v>
      </c>
      <c r="G13" s="1" t="s">
        <v>16</v>
      </c>
      <c r="H13" s="1" t="s">
        <v>14</v>
      </c>
      <c r="I13" s="1" t="s">
        <v>17</v>
      </c>
    </row>
    <row r="14" spans="1:9" ht="13.5" thickBot="1">
      <c r="A14" s="2" t="s">
        <v>1</v>
      </c>
      <c r="B14" s="2"/>
      <c r="C14" s="2"/>
      <c r="D14" s="2" t="s">
        <v>13</v>
      </c>
      <c r="E14" s="2" t="s">
        <v>15</v>
      </c>
      <c r="F14" s="3">
        <v>0.2111111111111111</v>
      </c>
      <c r="G14" s="2" t="s">
        <v>13</v>
      </c>
      <c r="H14" s="2" t="s">
        <v>15</v>
      </c>
      <c r="I14" s="3">
        <v>0.33819444444444446</v>
      </c>
    </row>
    <row r="15" spans="1:9" ht="15.75" thickBot="1">
      <c r="A15" s="7">
        <v>851</v>
      </c>
      <c r="B15" s="8"/>
      <c r="C15" s="7" t="s">
        <v>27</v>
      </c>
      <c r="D15" s="24"/>
      <c r="E15" s="25"/>
      <c r="F15" s="25"/>
      <c r="G15" s="25"/>
      <c r="H15" s="25"/>
      <c r="I15" s="26"/>
    </row>
    <row r="16" spans="1:9" ht="15" thickBot="1">
      <c r="A16" s="43">
        <v>85195</v>
      </c>
      <c r="B16" s="44"/>
      <c r="C16" s="55" t="s">
        <v>36</v>
      </c>
      <c r="D16" s="45">
        <f>SUM(D17)</f>
        <v>42232</v>
      </c>
      <c r="E16" s="45">
        <f>SUM(E17)</f>
        <v>42231.02</v>
      </c>
      <c r="F16" s="46">
        <f>(E16/D16)*100</f>
        <v>99.99767948475089</v>
      </c>
      <c r="G16" s="76">
        <f>SUM(G19:G22)</f>
        <v>42232</v>
      </c>
      <c r="H16" s="47">
        <f>SUM(H19:H22)</f>
        <v>42231.020000000004</v>
      </c>
      <c r="I16" s="76">
        <f>(H16/G16)*100</f>
        <v>99.99767948475092</v>
      </c>
    </row>
    <row r="17" spans="1:9" ht="12.75">
      <c r="A17" s="65"/>
      <c r="B17" s="67">
        <v>2130</v>
      </c>
      <c r="C17" s="60" t="s">
        <v>5</v>
      </c>
      <c r="D17" s="64">
        <v>42232</v>
      </c>
      <c r="E17" s="64">
        <v>42231.02</v>
      </c>
      <c r="F17" s="70">
        <f>(E17/D17)*100</f>
        <v>99.99767948475089</v>
      </c>
      <c r="G17" s="72"/>
      <c r="H17" s="39"/>
      <c r="I17" s="75"/>
    </row>
    <row r="18" spans="1:9" ht="12.75">
      <c r="A18" s="66"/>
      <c r="B18" s="68"/>
      <c r="C18" s="15" t="s">
        <v>6</v>
      </c>
      <c r="D18" s="68"/>
      <c r="E18" s="68"/>
      <c r="F18" s="148"/>
      <c r="G18" s="72"/>
      <c r="H18" s="72"/>
      <c r="I18" s="75"/>
    </row>
    <row r="19" spans="1:9" ht="12.75">
      <c r="A19" s="149"/>
      <c r="B19" s="150">
        <v>4010</v>
      </c>
      <c r="C19" s="11" t="s">
        <v>28</v>
      </c>
      <c r="D19" s="151"/>
      <c r="E19" s="151"/>
      <c r="F19" s="152"/>
      <c r="G19" s="153">
        <v>10201</v>
      </c>
      <c r="H19" s="153">
        <v>10201</v>
      </c>
      <c r="I19" s="12">
        <f>(H19/G19)*100</f>
        <v>100</v>
      </c>
    </row>
    <row r="20" spans="1:9" ht="12.75">
      <c r="A20" s="160"/>
      <c r="B20" s="161">
        <v>4110</v>
      </c>
      <c r="C20" s="162" t="s">
        <v>29</v>
      </c>
      <c r="D20" s="163"/>
      <c r="E20" s="163"/>
      <c r="F20" s="164"/>
      <c r="G20" s="165">
        <v>1768</v>
      </c>
      <c r="H20" s="165">
        <v>1768</v>
      </c>
      <c r="I20" s="166">
        <f>(H20/G20)*100</f>
        <v>100</v>
      </c>
    </row>
    <row r="21" spans="1:9" ht="12.75">
      <c r="A21" s="154"/>
      <c r="B21" s="155">
        <v>4120</v>
      </c>
      <c r="C21" s="30" t="s">
        <v>30</v>
      </c>
      <c r="D21" s="156"/>
      <c r="E21" s="156"/>
      <c r="F21" s="157"/>
      <c r="G21" s="158">
        <v>250</v>
      </c>
      <c r="H21" s="158">
        <v>250</v>
      </c>
      <c r="I21" s="159">
        <f>(H21/G21)*100</f>
        <v>100</v>
      </c>
    </row>
    <row r="22" spans="1:9" ht="13.5" thickBot="1">
      <c r="A22" s="34"/>
      <c r="B22" s="69">
        <v>4300</v>
      </c>
      <c r="C22" s="13" t="s">
        <v>31</v>
      </c>
      <c r="D22" s="2"/>
      <c r="E22" s="2"/>
      <c r="F22" s="71"/>
      <c r="G22" s="73">
        <v>30013</v>
      </c>
      <c r="H22" s="73">
        <v>30012.02</v>
      </c>
      <c r="I22" s="29">
        <f>(H22/G22)*100</f>
        <v>99.99673474827576</v>
      </c>
    </row>
    <row r="23" spans="1:9" ht="15.75" thickBot="1">
      <c r="A23" s="42">
        <v>852</v>
      </c>
      <c r="B23" s="57"/>
      <c r="C23" s="42" t="s">
        <v>19</v>
      </c>
      <c r="D23" s="58"/>
      <c r="E23" s="40"/>
      <c r="F23" s="40"/>
      <c r="G23" s="40"/>
      <c r="H23" s="40"/>
      <c r="I23" s="41"/>
    </row>
    <row r="24" spans="1:9" ht="15.75" thickBot="1">
      <c r="A24" s="35">
        <v>85201</v>
      </c>
      <c r="B24" s="36"/>
      <c r="C24" s="35" t="s">
        <v>37</v>
      </c>
      <c r="D24" s="37">
        <f>SUM(D25,D30,)</f>
        <v>114760</v>
      </c>
      <c r="E24" s="37">
        <f>SUM(E25,E30,)</f>
        <v>114760</v>
      </c>
      <c r="F24" s="46">
        <f>(E24/D24)*100</f>
        <v>100</v>
      </c>
      <c r="G24" s="82">
        <f>SUM(G27,G33,)</f>
        <v>114760</v>
      </c>
      <c r="H24" s="82">
        <f>SUM(H27,H33,)</f>
        <v>114760</v>
      </c>
      <c r="I24" s="76">
        <f>(H24/G24)*100</f>
        <v>100</v>
      </c>
    </row>
    <row r="25" spans="1:9" ht="15">
      <c r="A25" s="78"/>
      <c r="B25" s="80">
        <v>2130</v>
      </c>
      <c r="C25" s="60" t="s">
        <v>5</v>
      </c>
      <c r="D25" s="64">
        <v>74760</v>
      </c>
      <c r="E25" s="61">
        <v>74760</v>
      </c>
      <c r="F25" s="70">
        <f>(E25/D25)*100</f>
        <v>100</v>
      </c>
      <c r="G25" s="81"/>
      <c r="H25" s="54"/>
      <c r="I25" s="83"/>
    </row>
    <row r="26" spans="1:9" ht="15">
      <c r="A26" s="84"/>
      <c r="B26" s="77"/>
      <c r="C26" s="15" t="s">
        <v>6</v>
      </c>
      <c r="D26" s="85"/>
      <c r="E26" s="53"/>
      <c r="F26" s="85"/>
      <c r="G26" s="81"/>
      <c r="H26" s="81"/>
      <c r="I26" s="83"/>
    </row>
    <row r="27" spans="1:9" ht="15">
      <c r="A27" s="133"/>
      <c r="B27" s="134">
        <v>2820</v>
      </c>
      <c r="C27" s="135" t="s">
        <v>7</v>
      </c>
      <c r="D27" s="18"/>
      <c r="E27" s="21"/>
      <c r="F27" s="10"/>
      <c r="G27" s="136">
        <v>74760</v>
      </c>
      <c r="H27" s="136">
        <v>74760</v>
      </c>
      <c r="I27" s="12">
        <f>(H27/G27)*100</f>
        <v>100</v>
      </c>
    </row>
    <row r="28" spans="1:9" ht="15">
      <c r="A28" s="84"/>
      <c r="B28" s="77"/>
      <c r="C28" s="16" t="s">
        <v>8</v>
      </c>
      <c r="D28" s="20"/>
      <c r="E28" s="23"/>
      <c r="F28" s="14"/>
      <c r="G28" s="16"/>
      <c r="H28" s="16"/>
      <c r="I28" s="14"/>
    </row>
    <row r="29" spans="1:9" ht="15">
      <c r="A29" s="137"/>
      <c r="B29" s="138"/>
      <c r="C29" s="139" t="s">
        <v>9</v>
      </c>
      <c r="D29" s="19"/>
      <c r="E29" s="22"/>
      <c r="F29" s="9"/>
      <c r="G29" s="139"/>
      <c r="H29" s="139"/>
      <c r="I29" s="9"/>
    </row>
    <row r="30" spans="1:9" ht="15">
      <c r="A30" s="84"/>
      <c r="B30" s="128">
        <v>6430</v>
      </c>
      <c r="C30" s="16" t="s">
        <v>5</v>
      </c>
      <c r="D30" s="20">
        <v>40000</v>
      </c>
      <c r="E30" s="23">
        <v>40000</v>
      </c>
      <c r="F30" s="27">
        <f>(E30/D30)*100</f>
        <v>100</v>
      </c>
      <c r="G30" s="16"/>
      <c r="H30" s="16"/>
      <c r="I30" s="14"/>
    </row>
    <row r="31" spans="1:9" ht="15">
      <c r="A31" s="84"/>
      <c r="B31" s="77"/>
      <c r="C31" s="16" t="s">
        <v>43</v>
      </c>
      <c r="D31" s="20"/>
      <c r="E31" s="23"/>
      <c r="F31" s="14"/>
      <c r="G31" s="16"/>
      <c r="H31" s="16"/>
      <c r="I31" s="14"/>
    </row>
    <row r="32" spans="1:9" ht="15">
      <c r="A32" s="84"/>
      <c r="B32" s="77"/>
      <c r="C32" s="16" t="s">
        <v>44</v>
      </c>
      <c r="D32" s="20"/>
      <c r="E32" s="23"/>
      <c r="F32" s="14"/>
      <c r="G32" s="16"/>
      <c r="H32" s="16"/>
      <c r="I32" s="14"/>
    </row>
    <row r="33" spans="1:9" ht="15.75" thickBot="1">
      <c r="A33" s="140"/>
      <c r="B33" s="141">
        <v>6060</v>
      </c>
      <c r="C33" s="142" t="s">
        <v>45</v>
      </c>
      <c r="D33" s="143"/>
      <c r="E33" s="144"/>
      <c r="F33" s="145"/>
      <c r="G33" s="146">
        <v>40000</v>
      </c>
      <c r="H33" s="146">
        <v>40000</v>
      </c>
      <c r="I33" s="147">
        <f>(H33/G33)*100</f>
        <v>100</v>
      </c>
    </row>
    <row r="34" spans="1:9" ht="15" thickBot="1">
      <c r="A34" s="131">
        <v>85202</v>
      </c>
      <c r="B34" s="132"/>
      <c r="C34" s="131" t="s">
        <v>10</v>
      </c>
      <c r="D34" s="130">
        <f>SUM(D35)</f>
        <v>444248</v>
      </c>
      <c r="E34" s="130">
        <f>SUM(E35)</f>
        <v>444248</v>
      </c>
      <c r="F34" s="130">
        <f>(E34/D34)*100</f>
        <v>100</v>
      </c>
      <c r="G34" s="129">
        <f>SUM(G37)</f>
        <v>444248</v>
      </c>
      <c r="H34" s="129">
        <f>SUM(H37)</f>
        <v>444248</v>
      </c>
      <c r="I34" s="130">
        <f>(H34/G34)*100</f>
        <v>100</v>
      </c>
    </row>
    <row r="35" spans="1:9" ht="12.75">
      <c r="A35" s="63"/>
      <c r="B35" s="60">
        <v>2130</v>
      </c>
      <c r="C35" s="63" t="s">
        <v>5</v>
      </c>
      <c r="D35" s="61">
        <v>444248</v>
      </c>
      <c r="E35" s="64">
        <v>444248</v>
      </c>
      <c r="F35" s="70">
        <f>(E35/D35)*100</f>
        <v>100</v>
      </c>
      <c r="G35" s="179"/>
      <c r="H35" s="180"/>
      <c r="I35" s="181"/>
    </row>
    <row r="36" spans="1:9" ht="13.5" thickBot="1">
      <c r="A36" s="9"/>
      <c r="B36" s="30"/>
      <c r="C36" s="9" t="s">
        <v>6</v>
      </c>
      <c r="D36" s="19"/>
      <c r="E36" s="22"/>
      <c r="F36" s="9"/>
      <c r="G36" s="182"/>
      <c r="H36" s="183"/>
      <c r="I36" s="184"/>
    </row>
    <row r="37" spans="1:9" ht="12.75">
      <c r="A37" s="14"/>
      <c r="B37" s="15">
        <v>2820</v>
      </c>
      <c r="C37" s="14" t="s">
        <v>7</v>
      </c>
      <c r="D37" s="20"/>
      <c r="E37" s="23"/>
      <c r="F37" s="14"/>
      <c r="G37" s="28">
        <v>444248</v>
      </c>
      <c r="H37" s="28">
        <v>444248</v>
      </c>
      <c r="I37" s="27">
        <f>(H37/G37)*100</f>
        <v>100</v>
      </c>
    </row>
    <row r="38" spans="1:9" ht="12.75">
      <c r="A38" s="14"/>
      <c r="B38" s="15"/>
      <c r="C38" s="14" t="s">
        <v>8</v>
      </c>
      <c r="D38" s="20"/>
      <c r="E38" s="23"/>
      <c r="F38" s="14"/>
      <c r="G38" s="16"/>
      <c r="H38" s="16"/>
      <c r="I38" s="14"/>
    </row>
    <row r="39" spans="1:9" ht="13.5" thickBot="1">
      <c r="A39" s="14"/>
      <c r="B39" s="15"/>
      <c r="C39" s="14" t="s">
        <v>9</v>
      </c>
      <c r="D39" s="20"/>
      <c r="E39" s="23"/>
      <c r="F39" s="14"/>
      <c r="G39" s="16"/>
      <c r="H39" s="16"/>
      <c r="I39" s="14"/>
    </row>
    <row r="40" spans="1:9" ht="13.5" thickBot="1">
      <c r="A40" s="86">
        <v>85218</v>
      </c>
      <c r="B40" s="87"/>
      <c r="C40" s="86" t="s">
        <v>21</v>
      </c>
      <c r="D40" s="88">
        <f>SUM(D41)</f>
        <v>14290</v>
      </c>
      <c r="E40" s="88">
        <f>SUM(E41)</f>
        <v>14290</v>
      </c>
      <c r="F40" s="88">
        <f>(E40/D40)*100</f>
        <v>100</v>
      </c>
      <c r="G40" s="89">
        <f>SUM(G43:G48)</f>
        <v>14290</v>
      </c>
      <c r="H40" s="89">
        <f>SUM(H43:H48)</f>
        <v>14290</v>
      </c>
      <c r="I40" s="88">
        <f>(H40/G40)*100</f>
        <v>100</v>
      </c>
    </row>
    <row r="41" spans="1:9" ht="12.75">
      <c r="A41" s="63"/>
      <c r="B41" s="15">
        <v>2130</v>
      </c>
      <c r="C41" s="14" t="s">
        <v>5</v>
      </c>
      <c r="D41" s="20">
        <v>14290</v>
      </c>
      <c r="E41" s="23">
        <v>14290</v>
      </c>
      <c r="F41" s="27">
        <f>(E41/D41)*100</f>
        <v>100</v>
      </c>
      <c r="G41" s="187"/>
      <c r="H41" s="177"/>
      <c r="I41" s="178"/>
    </row>
    <row r="42" spans="1:9" ht="12.75">
      <c r="A42" s="14"/>
      <c r="B42" s="15"/>
      <c r="C42" s="14" t="s">
        <v>6</v>
      </c>
      <c r="D42" s="20"/>
      <c r="E42" s="23"/>
      <c r="F42" s="14"/>
      <c r="G42" s="187"/>
      <c r="H42" s="177"/>
      <c r="I42" s="178"/>
    </row>
    <row r="43" spans="1:9" ht="12.75">
      <c r="A43" s="167"/>
      <c r="B43" s="121">
        <v>4010</v>
      </c>
      <c r="C43" s="172" t="s">
        <v>25</v>
      </c>
      <c r="D43" s="122"/>
      <c r="E43" s="165"/>
      <c r="F43" s="121"/>
      <c r="G43" s="123">
        <v>7992</v>
      </c>
      <c r="H43" s="122">
        <v>7992</v>
      </c>
      <c r="I43" s="170">
        <f>(H43/G43)*100</f>
        <v>100</v>
      </c>
    </row>
    <row r="44" spans="1:9" ht="12.75">
      <c r="A44" s="120"/>
      <c r="B44" s="121">
        <v>4110</v>
      </c>
      <c r="C44" s="110" t="s">
        <v>29</v>
      </c>
      <c r="D44" s="122"/>
      <c r="E44" s="123"/>
      <c r="F44" s="121"/>
      <c r="G44" s="123">
        <v>886</v>
      </c>
      <c r="H44" s="122">
        <v>886</v>
      </c>
      <c r="I44" s="74">
        <f>(H44/G44)*100</f>
        <v>100</v>
      </c>
    </row>
    <row r="45" spans="1:9" ht="12.75">
      <c r="A45" s="48"/>
      <c r="B45" s="14">
        <v>4120</v>
      </c>
      <c r="C45" s="56" t="s">
        <v>30</v>
      </c>
      <c r="D45" s="23"/>
      <c r="E45" s="20"/>
      <c r="F45" s="14"/>
      <c r="G45" s="20">
        <v>122</v>
      </c>
      <c r="H45" s="23">
        <v>122</v>
      </c>
      <c r="I45" s="62">
        <f>(H45/G45)*100</f>
        <v>100</v>
      </c>
    </row>
    <row r="46" spans="1:9" ht="12.75">
      <c r="A46" s="120"/>
      <c r="B46" s="121">
        <v>4210</v>
      </c>
      <c r="C46" s="110" t="s">
        <v>32</v>
      </c>
      <c r="D46" s="122"/>
      <c r="E46" s="123"/>
      <c r="F46" s="121"/>
      <c r="G46" s="123">
        <v>3490</v>
      </c>
      <c r="H46" s="122">
        <v>3490</v>
      </c>
      <c r="I46" s="74">
        <f>(H46/G46)*100</f>
        <v>100</v>
      </c>
    </row>
    <row r="47" spans="1:9" ht="12.75">
      <c r="A47" s="116"/>
      <c r="B47" s="10">
        <v>4700</v>
      </c>
      <c r="C47" s="11" t="s">
        <v>39</v>
      </c>
      <c r="D47" s="21"/>
      <c r="E47" s="18"/>
      <c r="F47" s="10"/>
      <c r="G47" s="18">
        <v>1800</v>
      </c>
      <c r="H47" s="21">
        <v>1800</v>
      </c>
      <c r="I47" s="117">
        <f>(H47/G47)*100</f>
        <v>100</v>
      </c>
    </row>
    <row r="48" spans="1:9" ht="12.75">
      <c r="A48" s="118"/>
      <c r="B48" s="9"/>
      <c r="C48" s="30" t="s">
        <v>40</v>
      </c>
      <c r="D48" s="22"/>
      <c r="E48" s="19"/>
      <c r="F48" s="9"/>
      <c r="G48" s="19"/>
      <c r="H48" s="22"/>
      <c r="I48" s="119"/>
    </row>
    <row r="49" spans="1:9" ht="15.75" thickBot="1">
      <c r="A49" s="42">
        <v>854</v>
      </c>
      <c r="B49" s="57"/>
      <c r="C49" s="42" t="s">
        <v>22</v>
      </c>
      <c r="D49" s="174"/>
      <c r="E49" s="175"/>
      <c r="F49" s="175"/>
      <c r="G49" s="175"/>
      <c r="H49" s="175"/>
      <c r="I49" s="176"/>
    </row>
    <row r="50" spans="1:9" ht="15.75" thickBot="1">
      <c r="A50" s="32">
        <v>85406</v>
      </c>
      <c r="B50" s="33"/>
      <c r="C50" s="32" t="s">
        <v>38</v>
      </c>
      <c r="D50" s="37">
        <f>SUM(D51)</f>
        <v>5515</v>
      </c>
      <c r="E50" s="37">
        <f>SUM(E51)</f>
        <v>5505.02</v>
      </c>
      <c r="F50" s="37">
        <f>SUM(F51)</f>
        <v>99.8190389845875</v>
      </c>
      <c r="G50" s="82">
        <f>SUM(G53:G57)</f>
        <v>5515</v>
      </c>
      <c r="H50" s="38">
        <f>SUM(H53:H57)</f>
        <v>5505.02</v>
      </c>
      <c r="I50" s="127">
        <f>(H50/G50)*100</f>
        <v>99.8190389845875</v>
      </c>
    </row>
    <row r="51" spans="1:9" ht="15">
      <c r="A51" s="78"/>
      <c r="B51" s="95">
        <v>2130</v>
      </c>
      <c r="C51" s="91" t="s">
        <v>5</v>
      </c>
      <c r="D51" s="97">
        <v>5515</v>
      </c>
      <c r="E51" s="92">
        <v>5505.02</v>
      </c>
      <c r="F51" s="97">
        <f>(E51/D51)*100</f>
        <v>99.8190389845875</v>
      </c>
      <c r="G51" s="99"/>
      <c r="H51" s="49"/>
      <c r="I51" s="51"/>
    </row>
    <row r="52" spans="1:9" ht="15">
      <c r="A52" s="84"/>
      <c r="B52" s="100"/>
      <c r="C52" s="56" t="s">
        <v>6</v>
      </c>
      <c r="D52" s="101"/>
      <c r="E52" s="90"/>
      <c r="F52" s="101"/>
      <c r="G52" s="50"/>
      <c r="H52" s="50"/>
      <c r="I52" s="51"/>
    </row>
    <row r="53" spans="1:9" ht="15">
      <c r="A53" s="108"/>
      <c r="B53" s="109">
        <v>4010</v>
      </c>
      <c r="C53" s="110" t="s">
        <v>25</v>
      </c>
      <c r="D53" s="111"/>
      <c r="E53" s="112"/>
      <c r="F53" s="111"/>
      <c r="G53" s="113">
        <v>3501</v>
      </c>
      <c r="H53" s="114">
        <v>3501</v>
      </c>
      <c r="I53" s="115">
        <f>(H53/G53)*100</f>
        <v>100</v>
      </c>
    </row>
    <row r="54" spans="1:9" ht="15">
      <c r="A54" s="108"/>
      <c r="B54" s="109">
        <v>4110</v>
      </c>
      <c r="C54" s="110" t="s">
        <v>29</v>
      </c>
      <c r="D54" s="111"/>
      <c r="E54" s="112"/>
      <c r="F54" s="111"/>
      <c r="G54" s="113">
        <v>803</v>
      </c>
      <c r="H54" s="114">
        <v>803</v>
      </c>
      <c r="I54" s="115">
        <f>(H54/G54)*100</f>
        <v>100</v>
      </c>
    </row>
    <row r="55" spans="1:9" ht="15">
      <c r="A55" s="108"/>
      <c r="B55" s="109">
        <v>4120</v>
      </c>
      <c r="C55" s="110" t="s">
        <v>30</v>
      </c>
      <c r="D55" s="111"/>
      <c r="E55" s="112"/>
      <c r="F55" s="111"/>
      <c r="G55" s="113">
        <v>108</v>
      </c>
      <c r="H55" s="114">
        <v>108</v>
      </c>
      <c r="I55" s="115">
        <f>(H55/G55)*100</f>
        <v>100</v>
      </c>
    </row>
    <row r="56" spans="1:9" ht="15">
      <c r="A56" s="108"/>
      <c r="B56" s="109">
        <v>4210</v>
      </c>
      <c r="C56" s="110" t="s">
        <v>32</v>
      </c>
      <c r="D56" s="111"/>
      <c r="E56" s="112"/>
      <c r="F56" s="111"/>
      <c r="G56" s="113">
        <v>787</v>
      </c>
      <c r="H56" s="114">
        <v>777.02</v>
      </c>
      <c r="I56" s="115">
        <f>(H56/G56)*100</f>
        <v>98.73189326556545</v>
      </c>
    </row>
    <row r="57" spans="1:9" ht="15">
      <c r="A57" s="84"/>
      <c r="B57" s="100">
        <v>4750</v>
      </c>
      <c r="C57" s="56" t="s">
        <v>33</v>
      </c>
      <c r="D57" s="101"/>
      <c r="E57" s="90"/>
      <c r="F57" s="101"/>
      <c r="G57" s="102">
        <v>316</v>
      </c>
      <c r="H57" s="106">
        <v>316</v>
      </c>
      <c r="I57" s="103">
        <f>(H57/G57)*100</f>
        <v>100</v>
      </c>
    </row>
    <row r="58" spans="1:9" ht="15.75" thickBot="1">
      <c r="A58" s="79"/>
      <c r="B58" s="96"/>
      <c r="C58" s="93" t="s">
        <v>34</v>
      </c>
      <c r="D58" s="98"/>
      <c r="E58" s="94"/>
      <c r="F58" s="98"/>
      <c r="G58" s="104"/>
      <c r="H58" s="107"/>
      <c r="I58" s="105"/>
    </row>
    <row r="59" spans="1:9" ht="15.75" thickBot="1">
      <c r="A59" s="124">
        <v>85415</v>
      </c>
      <c r="B59" s="124"/>
      <c r="C59" s="124" t="s">
        <v>23</v>
      </c>
      <c r="D59" s="125">
        <f>SUM(D60)</f>
        <v>117333</v>
      </c>
      <c r="E59" s="125">
        <f>E60</f>
        <v>108173.99</v>
      </c>
      <c r="F59" s="126">
        <f>(E59/D59)*100</f>
        <v>92.1940033920551</v>
      </c>
      <c r="G59" s="52">
        <f>SUM(G62:G68)</f>
        <v>117333</v>
      </c>
      <c r="H59" s="52">
        <f>SUM(H62:H68)</f>
        <v>108173.98999999998</v>
      </c>
      <c r="I59" s="52">
        <f>H59/G59*100</f>
        <v>92.19400339205507</v>
      </c>
    </row>
    <row r="60" spans="1:9" ht="12.75">
      <c r="A60" s="59"/>
      <c r="B60" s="63">
        <v>2130</v>
      </c>
      <c r="C60" s="60" t="s">
        <v>5</v>
      </c>
      <c r="D60" s="64">
        <v>117333</v>
      </c>
      <c r="E60" s="61">
        <v>108173.99</v>
      </c>
      <c r="F60" s="70">
        <f>(E60/D60)*100</f>
        <v>92.1940033920551</v>
      </c>
      <c r="G60" s="177"/>
      <c r="H60" s="177"/>
      <c r="I60" s="178"/>
    </row>
    <row r="61" spans="1:9" ht="12.75">
      <c r="A61" s="48"/>
      <c r="B61" s="14"/>
      <c r="C61" s="15" t="s">
        <v>6</v>
      </c>
      <c r="D61" s="23"/>
      <c r="E61" s="20"/>
      <c r="F61" s="14"/>
      <c r="G61" s="177"/>
      <c r="H61" s="177"/>
      <c r="I61" s="178"/>
    </row>
    <row r="62" spans="1:9" ht="12.75">
      <c r="A62" s="167"/>
      <c r="B62" s="121">
        <v>3240</v>
      </c>
      <c r="C62" s="162" t="s">
        <v>24</v>
      </c>
      <c r="D62" s="122"/>
      <c r="E62" s="123"/>
      <c r="F62" s="121"/>
      <c r="G62" s="123">
        <v>80000</v>
      </c>
      <c r="H62" s="122">
        <v>72246.78</v>
      </c>
      <c r="I62" s="170">
        <f aca="true" t="shared" si="0" ref="I62:I69">(H62/G62)*100</f>
        <v>90.308475</v>
      </c>
    </row>
    <row r="63" spans="1:9" ht="12.75">
      <c r="A63" s="167"/>
      <c r="B63" s="121">
        <v>4010</v>
      </c>
      <c r="C63" s="162" t="s">
        <v>25</v>
      </c>
      <c r="D63" s="122"/>
      <c r="E63" s="123"/>
      <c r="F63" s="121"/>
      <c r="G63" s="123">
        <v>20329</v>
      </c>
      <c r="H63" s="122">
        <v>19164.84</v>
      </c>
      <c r="I63" s="170">
        <f t="shared" si="0"/>
        <v>94.27340252840769</v>
      </c>
    </row>
    <row r="64" spans="1:9" ht="12.75">
      <c r="A64" s="167"/>
      <c r="B64" s="121">
        <v>4110</v>
      </c>
      <c r="C64" s="162" t="s">
        <v>29</v>
      </c>
      <c r="D64" s="122"/>
      <c r="E64" s="123"/>
      <c r="F64" s="121"/>
      <c r="G64" s="123">
        <v>3549</v>
      </c>
      <c r="H64" s="122">
        <v>3346.18</v>
      </c>
      <c r="I64" s="170">
        <f t="shared" si="0"/>
        <v>94.28515074668921</v>
      </c>
    </row>
    <row r="65" spans="1:9" ht="12.75">
      <c r="A65" s="167"/>
      <c r="B65" s="121">
        <v>4120</v>
      </c>
      <c r="C65" s="162" t="s">
        <v>30</v>
      </c>
      <c r="D65" s="122"/>
      <c r="E65" s="123"/>
      <c r="F65" s="121"/>
      <c r="G65" s="123">
        <v>498</v>
      </c>
      <c r="H65" s="122">
        <v>469.54</v>
      </c>
      <c r="I65" s="170">
        <f t="shared" si="0"/>
        <v>94.285140562249</v>
      </c>
    </row>
    <row r="66" spans="1:9" ht="12.75">
      <c r="A66" s="167"/>
      <c r="B66" s="121">
        <v>4210</v>
      </c>
      <c r="C66" s="162" t="s">
        <v>32</v>
      </c>
      <c r="D66" s="122"/>
      <c r="E66" s="123"/>
      <c r="F66" s="121"/>
      <c r="G66" s="123">
        <v>5188</v>
      </c>
      <c r="H66" s="122">
        <v>5184.62</v>
      </c>
      <c r="I66" s="170">
        <f t="shared" si="0"/>
        <v>99.93484965304549</v>
      </c>
    </row>
    <row r="67" spans="1:9" ht="12.75">
      <c r="A67" s="167"/>
      <c r="B67" s="121">
        <v>4240</v>
      </c>
      <c r="C67" s="162" t="s">
        <v>35</v>
      </c>
      <c r="D67" s="122"/>
      <c r="E67" s="123"/>
      <c r="F67" s="121"/>
      <c r="G67" s="123">
        <v>4409</v>
      </c>
      <c r="H67" s="122">
        <v>4408.49</v>
      </c>
      <c r="I67" s="170">
        <f t="shared" si="0"/>
        <v>99.98843275119074</v>
      </c>
    </row>
    <row r="68" spans="1:9" ht="13.5" thickBot="1">
      <c r="A68" s="168"/>
      <c r="B68" s="145">
        <v>4300</v>
      </c>
      <c r="C68" s="169" t="s">
        <v>31</v>
      </c>
      <c r="D68" s="144"/>
      <c r="E68" s="143"/>
      <c r="F68" s="145"/>
      <c r="G68" s="143">
        <v>3360</v>
      </c>
      <c r="H68" s="144">
        <v>3353.54</v>
      </c>
      <c r="I68" s="171">
        <f t="shared" si="0"/>
        <v>99.8077380952381</v>
      </c>
    </row>
    <row r="69" spans="1:9" ht="13.5" thickBot="1">
      <c r="A69" s="4"/>
      <c r="B69" s="5"/>
      <c r="C69" s="6" t="s">
        <v>11</v>
      </c>
      <c r="D69" s="31">
        <f>SUM(D59,D50,D40,D34,D24,D16)</f>
        <v>738378</v>
      </c>
      <c r="E69" s="31">
        <f>SUM(E59,E50,E40,E34,E24,E16)</f>
        <v>729208.03</v>
      </c>
      <c r="F69" s="31">
        <f>(E69/D69)*100</f>
        <v>98.7580927384077</v>
      </c>
      <c r="G69" s="31">
        <f>SUM(G59,G50,G40,G34,G24,G16)</f>
        <v>738378</v>
      </c>
      <c r="H69" s="31">
        <f>SUM(H59,H50,H40,H34,H24,H16)</f>
        <v>729208.03</v>
      </c>
      <c r="I69" s="31">
        <f t="shared" si="0"/>
        <v>98.7580927384077</v>
      </c>
    </row>
  </sheetData>
  <sheetProtection/>
  <mergeCells count="8">
    <mergeCell ref="G3:I3"/>
    <mergeCell ref="D49:I49"/>
    <mergeCell ref="G60:I61"/>
    <mergeCell ref="G35:I36"/>
    <mergeCell ref="A10:H10"/>
    <mergeCell ref="B6:I6"/>
    <mergeCell ref="B7:I7"/>
    <mergeCell ref="G41:I4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2008-03-13T11:23:47Z</cp:lastPrinted>
  <dcterms:created xsi:type="dcterms:W3CDTF">1997-02-26T13:46:56Z</dcterms:created>
  <dcterms:modified xsi:type="dcterms:W3CDTF">2008-11-21T09:41:39Z</dcterms:modified>
  <cp:category/>
  <cp:version/>
  <cp:contentType/>
  <cp:contentStatus/>
</cp:coreProperties>
</file>