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<sst xmlns="http://schemas.openxmlformats.org/spreadsheetml/2006/main" count="62" uniqueCount="52">
  <si>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Lp</t>
  </si>
  <si>
    <t>Wyszczególnienie</t>
  </si>
  <si>
    <t>Paragraf</t>
  </si>
  <si>
    <t>Plan na</t>
  </si>
  <si>
    <t>Wykonanie</t>
  </si>
  <si>
    <t>%</t>
  </si>
  <si>
    <t>I.</t>
  </si>
  <si>
    <t>Stan funduszu na poczatek roku, w tym:</t>
  </si>
  <si>
    <t>1.</t>
  </si>
  <si>
    <t>Środki pienięzne</t>
  </si>
  <si>
    <t>2.</t>
  </si>
  <si>
    <t>3.</t>
  </si>
  <si>
    <t>Zobowiazania</t>
  </si>
  <si>
    <t xml:space="preserve">II. </t>
  </si>
  <si>
    <t>Przychody</t>
  </si>
  <si>
    <t>Wpływy z usług</t>
  </si>
  <si>
    <t>Pozostałe odsetki</t>
  </si>
  <si>
    <t>III.</t>
  </si>
  <si>
    <t>Wydatki</t>
  </si>
  <si>
    <t>Wydatki bieżące</t>
  </si>
  <si>
    <t>Przelewy redystrybucyjne</t>
  </si>
  <si>
    <t>a)przelewy na fundusz centralny</t>
  </si>
  <si>
    <t>Zakup materiałów i wyposażenia</t>
  </si>
  <si>
    <t>Zakup usług pozostałych</t>
  </si>
  <si>
    <t>Wydatki majątkowe</t>
  </si>
  <si>
    <t xml:space="preserve">Wydatki na zakupy inwestycyjne </t>
  </si>
  <si>
    <t>funduszy celowych</t>
  </si>
  <si>
    <t>Należności</t>
  </si>
  <si>
    <t>IV.</t>
  </si>
  <si>
    <t>Stan funduszu na koniec okresu,w tym:</t>
  </si>
  <si>
    <t>Załącznik nr 5</t>
  </si>
  <si>
    <t>b)przelewy na fundusz wojewódzki</t>
  </si>
  <si>
    <t xml:space="preserve">Funduszu Zasobem Geodezyjnym i Kartograficznym </t>
  </si>
  <si>
    <t>O830</t>
  </si>
  <si>
    <t>O920</t>
  </si>
  <si>
    <t>Środki pieniężne</t>
  </si>
  <si>
    <t>Zakup energii</t>
  </si>
  <si>
    <t>opłaty z tytułu zakupu usług telekomunik</t>
  </si>
  <si>
    <t>telefonii stacjonarnej</t>
  </si>
  <si>
    <t>opłaty czynszowe za pomieszczenia biur.</t>
  </si>
  <si>
    <t>Szkolenia pracowników niebędących</t>
  </si>
  <si>
    <t>członkami korpusu służby cywilnej</t>
  </si>
  <si>
    <t xml:space="preserve">Zakupy materiałów papierniczych do </t>
  </si>
  <si>
    <t>sprzętu drukarskiego i urządzeń kserograf.</t>
  </si>
  <si>
    <t>Zakup akcesoriów komputerowych, w tym</t>
  </si>
  <si>
    <t>programów i licencji</t>
  </si>
  <si>
    <t>Zakup usług dostępu do sieci Internet</t>
  </si>
  <si>
    <t xml:space="preserve">V. Sprawozdanie roczne z wykonania przychodów i wydatków Powiatowego  </t>
  </si>
  <si>
    <t>za 2009 rok</t>
  </si>
  <si>
    <t>31.12.2009r.</t>
  </si>
  <si>
    <t>z dnia 17 marca 2010 r.</t>
  </si>
  <si>
    <t>do Uchwały Zarządu nr 202 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</si>
</sst>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 horizontal="left"/>
    </xf>
    <xf numFmtId="20" fontId="2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2" fillId="0" borderId="6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4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D2" sqref="D2:G2"/>
    </sheetView>
  </sheetViews>
  <sheetFormatPr defaultColWidth="9.00390625" defaultRowHeight="12.75"/>
  <cols>
    <col min="1" max="1" width="3.625" style="0" customWidth="1"/>
    <col min="2" max="2" width="36.375" style="0" customWidth="1"/>
    <col min="3" max="3" width="7.125" style="0" customWidth="1"/>
    <col min="4" max="4" width="11.875" style="0" customWidth="1"/>
    <col min="5" max="5" width="12.25390625" style="0" customWidth="1"/>
    <col min="6" max="6" width="8.00390625" style="0" customWidth="1"/>
  </cols>
  <sheetData>
    <row r="1" spans="4:7" ht="12.75">
      <c r="D1" s="51" t="s">
        <v>30</v>
      </c>
      <c r="E1" s="51"/>
      <c r="F1" s="51"/>
      <c r="G1" s="28"/>
    </row>
    <row r="2" spans="4:7" ht="12.75">
      <c r="D2" s="51" t="s">
        <v>51</v>
      </c>
      <c r="E2" s="51"/>
      <c r="F2" s="51"/>
      <c r="G2" s="51"/>
    </row>
    <row r="3" spans="4:7" ht="12.75">
      <c r="D3" s="51" t="s">
        <v>50</v>
      </c>
      <c r="E3" s="51"/>
      <c r="F3" s="51"/>
      <c r="G3" s="28"/>
    </row>
    <row r="4" spans="5:7" ht="12.75">
      <c r="E4" s="28"/>
      <c r="F4" s="28"/>
      <c r="G4" s="28"/>
    </row>
    <row r="5" spans="1:6" ht="15">
      <c r="A5" s="53" t="s">
        <v>47</v>
      </c>
      <c r="B5" s="53"/>
      <c r="C5" s="53"/>
      <c r="D5" s="53"/>
      <c r="E5" s="53"/>
      <c r="F5" s="53"/>
    </row>
    <row r="6" spans="1:6" ht="15">
      <c r="A6" s="30"/>
      <c r="B6" s="52" t="s">
        <v>32</v>
      </c>
      <c r="C6" s="52"/>
      <c r="D6" s="52"/>
      <c r="E6" s="52"/>
      <c r="F6" s="52"/>
    </row>
    <row r="7" spans="1:6" ht="15.75">
      <c r="A7" s="29"/>
      <c r="B7" s="50" t="s">
        <v>48</v>
      </c>
      <c r="C7" s="50"/>
      <c r="D7" s="50"/>
      <c r="E7" s="50"/>
      <c r="F7" s="50"/>
    </row>
    <row r="8" ht="13.5" thickBot="1"/>
    <row r="9" spans="1:6" ht="12.75">
      <c r="A9" s="16" t="s">
        <v>0</v>
      </c>
      <c r="B9" s="16" t="s">
        <v>1</v>
      </c>
      <c r="C9" s="5" t="s">
        <v>2</v>
      </c>
      <c r="D9" s="16" t="s">
        <v>3</v>
      </c>
      <c r="E9" s="5" t="s">
        <v>4</v>
      </c>
      <c r="F9" s="16" t="s">
        <v>5</v>
      </c>
    </row>
    <row r="10" spans="1:6" ht="13.5" thickBot="1">
      <c r="A10" s="17"/>
      <c r="B10" s="17"/>
      <c r="C10" s="7"/>
      <c r="D10" s="17" t="s">
        <v>49</v>
      </c>
      <c r="E10" s="7" t="s">
        <v>49</v>
      </c>
      <c r="F10" s="23">
        <v>0.2111111111111111</v>
      </c>
    </row>
    <row r="11" spans="1:6" ht="13.5" thickBot="1">
      <c r="A11" s="11">
        <v>1</v>
      </c>
      <c r="B11" s="11">
        <v>2</v>
      </c>
      <c r="C11" s="3">
        <v>3</v>
      </c>
      <c r="D11" s="11">
        <v>4</v>
      </c>
      <c r="E11" s="3">
        <v>5</v>
      </c>
      <c r="F11" s="11">
        <v>6</v>
      </c>
    </row>
    <row r="12" spans="1:6" ht="12.75">
      <c r="A12" s="12" t="s">
        <v>6</v>
      </c>
      <c r="B12" s="12" t="s">
        <v>7</v>
      </c>
      <c r="C12" s="4"/>
      <c r="D12" s="39">
        <f>SUM(D13+D14-D15)</f>
        <v>190000</v>
      </c>
      <c r="E12" s="39">
        <f>SUM(E13+E14-E15)</f>
        <v>200116.96000000002</v>
      </c>
      <c r="F12" s="18">
        <f aca="true" t="shared" si="0" ref="F12:F18">(E12/D12)*100</f>
        <v>105.32471578947369</v>
      </c>
    </row>
    <row r="13" spans="1:6" ht="12.75">
      <c r="A13" s="10" t="s">
        <v>8</v>
      </c>
      <c r="B13" s="10" t="s">
        <v>35</v>
      </c>
      <c r="C13" s="1"/>
      <c r="D13" s="33">
        <v>205000</v>
      </c>
      <c r="E13" s="33">
        <v>217527.82</v>
      </c>
      <c r="F13" s="19">
        <f t="shared" si="0"/>
        <v>106.11113170731707</v>
      </c>
    </row>
    <row r="14" spans="1:6" ht="12.75">
      <c r="A14" s="10" t="s">
        <v>10</v>
      </c>
      <c r="B14" s="10" t="s">
        <v>27</v>
      </c>
      <c r="C14" s="1"/>
      <c r="D14" s="33">
        <v>0</v>
      </c>
      <c r="E14" s="33">
        <v>512.35</v>
      </c>
      <c r="F14" s="19"/>
    </row>
    <row r="15" spans="1:6" ht="12.75">
      <c r="A15" s="24" t="s">
        <v>11</v>
      </c>
      <c r="B15" s="24" t="s">
        <v>12</v>
      </c>
      <c r="C15" s="25"/>
      <c r="D15" s="34">
        <v>15000</v>
      </c>
      <c r="E15" s="34">
        <v>17923.21</v>
      </c>
      <c r="F15" s="19">
        <f t="shared" si="0"/>
        <v>119.48806666666667</v>
      </c>
    </row>
    <row r="16" spans="1:6" ht="12.75">
      <c r="A16" s="13" t="s">
        <v>13</v>
      </c>
      <c r="B16" s="13" t="s">
        <v>14</v>
      </c>
      <c r="C16" s="6"/>
      <c r="D16" s="40">
        <f>SUM(D17:D18)</f>
        <v>260000</v>
      </c>
      <c r="E16" s="37">
        <f>SUM(E17:E18)</f>
        <v>236499.72999999998</v>
      </c>
      <c r="F16" s="48">
        <f t="shared" si="0"/>
        <v>90.9614346153846</v>
      </c>
    </row>
    <row r="17" spans="1:6" ht="12.75">
      <c r="A17" s="10" t="s">
        <v>8</v>
      </c>
      <c r="B17" s="10" t="s">
        <v>15</v>
      </c>
      <c r="C17" s="1" t="s">
        <v>33</v>
      </c>
      <c r="D17" s="33">
        <v>250000</v>
      </c>
      <c r="E17" s="35">
        <v>230826.61</v>
      </c>
      <c r="F17" s="19">
        <f t="shared" si="0"/>
        <v>92.33064399999999</v>
      </c>
    </row>
    <row r="18" spans="1:6" ht="12.75">
      <c r="A18" s="10" t="s">
        <v>10</v>
      </c>
      <c r="B18" s="10" t="s">
        <v>16</v>
      </c>
      <c r="C18" s="1" t="s">
        <v>34</v>
      </c>
      <c r="D18" s="33">
        <v>10000</v>
      </c>
      <c r="E18" s="35">
        <v>5673.12</v>
      </c>
      <c r="F18" s="19">
        <f t="shared" si="0"/>
        <v>56.7312</v>
      </c>
    </row>
    <row r="19" spans="1:6" ht="12.75">
      <c r="A19" s="26" t="s">
        <v>17</v>
      </c>
      <c r="B19" s="26" t="s">
        <v>18</v>
      </c>
      <c r="C19" s="26"/>
      <c r="D19" s="41">
        <f>SUM(D20,D37)</f>
        <v>405000</v>
      </c>
      <c r="E19" s="41">
        <f>SUM(E20,E37)</f>
        <v>172993.02999999997</v>
      </c>
      <c r="F19" s="27">
        <f aca="true" t="shared" si="1" ref="F19:F38">(E19/D19)*100</f>
        <v>42.71432839506172</v>
      </c>
    </row>
    <row r="20" spans="1:6" ht="12.75">
      <c r="A20" s="14" t="s">
        <v>8</v>
      </c>
      <c r="B20" s="14" t="s">
        <v>19</v>
      </c>
      <c r="C20" s="36"/>
      <c r="D20" s="42">
        <f>SUM(D22:D35)</f>
        <v>207000</v>
      </c>
      <c r="E20" s="42">
        <f>SUM(E22:E35)</f>
        <v>164393.02999999997</v>
      </c>
      <c r="F20" s="21">
        <f t="shared" si="1"/>
        <v>79.416922705314</v>
      </c>
    </row>
    <row r="21" spans="1:6" ht="12.75">
      <c r="A21" s="10"/>
      <c r="B21" s="10" t="s">
        <v>20</v>
      </c>
      <c r="C21" s="1">
        <v>2960</v>
      </c>
      <c r="D21" s="33">
        <f>SUM(D22:D23)</f>
        <v>52000</v>
      </c>
      <c r="E21" s="33">
        <f>SUM(E22:E23)</f>
        <v>46608</v>
      </c>
      <c r="F21" s="19">
        <f t="shared" si="1"/>
        <v>89.63076923076923</v>
      </c>
    </row>
    <row r="22" spans="1:6" ht="12.75">
      <c r="A22" s="10"/>
      <c r="B22" s="10" t="s">
        <v>21</v>
      </c>
      <c r="C22" s="9">
        <v>2960</v>
      </c>
      <c r="D22" s="43">
        <v>26000</v>
      </c>
      <c r="E22" s="44">
        <v>23304</v>
      </c>
      <c r="F22" s="22">
        <f t="shared" si="1"/>
        <v>89.63076923076923</v>
      </c>
    </row>
    <row r="23" spans="1:6" ht="12.75">
      <c r="A23" s="10"/>
      <c r="B23" s="10" t="s">
        <v>31</v>
      </c>
      <c r="C23" s="9">
        <v>2960</v>
      </c>
      <c r="D23" s="43">
        <v>26000</v>
      </c>
      <c r="E23" s="44">
        <v>23304</v>
      </c>
      <c r="F23" s="22">
        <f t="shared" si="1"/>
        <v>89.63076923076923</v>
      </c>
    </row>
    <row r="24" spans="1:6" ht="12.75">
      <c r="A24" s="10"/>
      <c r="B24" s="10" t="s">
        <v>22</v>
      </c>
      <c r="C24" s="1">
        <v>4210</v>
      </c>
      <c r="D24" s="33">
        <v>18500</v>
      </c>
      <c r="E24" s="35">
        <v>13526.21</v>
      </c>
      <c r="F24" s="19">
        <f t="shared" si="1"/>
        <v>73.11464864864864</v>
      </c>
    </row>
    <row r="25" spans="1:6" ht="12.75">
      <c r="A25" s="10"/>
      <c r="B25" s="10" t="s">
        <v>36</v>
      </c>
      <c r="C25" s="1">
        <v>4260</v>
      </c>
      <c r="D25" s="33">
        <v>15000</v>
      </c>
      <c r="E25" s="35">
        <v>13719.37</v>
      </c>
      <c r="F25" s="19">
        <f t="shared" si="1"/>
        <v>91.46246666666667</v>
      </c>
    </row>
    <row r="26" spans="1:6" ht="12.75">
      <c r="A26" s="10"/>
      <c r="B26" s="10" t="s">
        <v>23</v>
      </c>
      <c r="C26" s="1">
        <v>4300</v>
      </c>
      <c r="D26" s="33">
        <v>58600</v>
      </c>
      <c r="E26" s="35">
        <v>40995.17</v>
      </c>
      <c r="F26" s="19">
        <f t="shared" si="1"/>
        <v>69.95762798634813</v>
      </c>
    </row>
    <row r="27" spans="1:6" ht="12.75">
      <c r="A27" s="10"/>
      <c r="B27" s="10" t="s">
        <v>46</v>
      </c>
      <c r="C27" s="31">
        <v>4350</v>
      </c>
      <c r="D27" s="33">
        <v>1500</v>
      </c>
      <c r="E27" s="35">
        <v>1011.47</v>
      </c>
      <c r="F27" s="19">
        <f t="shared" si="1"/>
        <v>67.43133333333333</v>
      </c>
    </row>
    <row r="28" spans="1:6" ht="12.75">
      <c r="A28" s="10"/>
      <c r="B28" s="10" t="s">
        <v>37</v>
      </c>
      <c r="C28" s="31">
        <v>4370</v>
      </c>
      <c r="D28" s="33">
        <v>2400</v>
      </c>
      <c r="E28" s="35">
        <v>2190.51</v>
      </c>
      <c r="F28" s="19">
        <f t="shared" si="1"/>
        <v>91.27125000000001</v>
      </c>
    </row>
    <row r="29" spans="1:6" ht="12.75">
      <c r="A29" s="10"/>
      <c r="B29" s="10" t="s">
        <v>38</v>
      </c>
      <c r="C29" s="31"/>
      <c r="D29" s="33"/>
      <c r="E29" s="35"/>
      <c r="F29" s="19"/>
    </row>
    <row r="30" spans="1:6" ht="12.75">
      <c r="A30" s="10"/>
      <c r="B30" s="10" t="s">
        <v>39</v>
      </c>
      <c r="C30" s="31">
        <v>4400</v>
      </c>
      <c r="D30" s="33">
        <v>24000</v>
      </c>
      <c r="E30" s="35">
        <v>20988</v>
      </c>
      <c r="F30" s="19">
        <f t="shared" si="1"/>
        <v>87.45</v>
      </c>
    </row>
    <row r="31" spans="1:6" ht="12.75">
      <c r="A31" s="10"/>
      <c r="B31" s="10" t="s">
        <v>40</v>
      </c>
      <c r="C31" s="1">
        <v>4700</v>
      </c>
      <c r="D31" s="33">
        <v>16000</v>
      </c>
      <c r="E31" s="35">
        <v>11159</v>
      </c>
      <c r="F31" s="19">
        <f t="shared" si="1"/>
        <v>69.74375</v>
      </c>
    </row>
    <row r="32" spans="1:6" ht="12.75">
      <c r="A32" s="10"/>
      <c r="B32" s="10" t="s">
        <v>41</v>
      </c>
      <c r="C32" s="1"/>
      <c r="D32" s="33"/>
      <c r="E32" s="35"/>
      <c r="F32" s="19"/>
    </row>
    <row r="33" spans="1:6" ht="12.75">
      <c r="A33" s="10"/>
      <c r="B33" s="10" t="s">
        <v>42</v>
      </c>
      <c r="C33" s="31">
        <v>4740</v>
      </c>
      <c r="D33" s="33">
        <v>6000</v>
      </c>
      <c r="E33" s="38">
        <v>3566.4</v>
      </c>
      <c r="F33" s="19">
        <f t="shared" si="1"/>
        <v>59.440000000000005</v>
      </c>
    </row>
    <row r="34" spans="1:6" ht="12.75">
      <c r="A34" s="10"/>
      <c r="B34" s="10" t="s">
        <v>43</v>
      </c>
      <c r="C34" s="31"/>
      <c r="D34" s="33"/>
      <c r="E34" s="38"/>
      <c r="F34" s="19"/>
    </row>
    <row r="35" spans="1:6" ht="12.75">
      <c r="A35" s="10"/>
      <c r="B35" s="10" t="s">
        <v>44</v>
      </c>
      <c r="C35" s="31">
        <v>4750</v>
      </c>
      <c r="D35" s="33">
        <v>13000</v>
      </c>
      <c r="E35" s="38">
        <v>10628.9</v>
      </c>
      <c r="F35" s="19">
        <f t="shared" si="1"/>
        <v>81.76076923076923</v>
      </c>
    </row>
    <row r="36" spans="1:6" ht="12.75">
      <c r="A36" s="10"/>
      <c r="B36" s="10" t="s">
        <v>45</v>
      </c>
      <c r="C36" s="31"/>
      <c r="D36" s="33"/>
      <c r="E36" s="38"/>
      <c r="F36" s="19"/>
    </row>
    <row r="37" spans="1:6" ht="12.75">
      <c r="A37" s="14" t="s">
        <v>10</v>
      </c>
      <c r="B37" s="14" t="s">
        <v>24</v>
      </c>
      <c r="C37" s="8"/>
      <c r="D37" s="45">
        <f>SUM(D38)</f>
        <v>198000</v>
      </c>
      <c r="E37" s="45">
        <f>SUM(E38)</f>
        <v>8600</v>
      </c>
      <c r="F37" s="21">
        <f t="shared" si="1"/>
        <v>4.343434343434343</v>
      </c>
    </row>
    <row r="38" spans="1:6" ht="12.75">
      <c r="A38" s="10"/>
      <c r="B38" s="10" t="s">
        <v>25</v>
      </c>
      <c r="C38" s="1">
        <v>6120</v>
      </c>
      <c r="D38" s="33">
        <v>198000</v>
      </c>
      <c r="E38" s="35">
        <v>8600</v>
      </c>
      <c r="F38" s="19">
        <f t="shared" si="1"/>
        <v>4.343434343434343</v>
      </c>
    </row>
    <row r="39" spans="1:6" ht="12.75">
      <c r="A39" s="24"/>
      <c r="B39" s="24" t="s">
        <v>26</v>
      </c>
      <c r="C39" s="25"/>
      <c r="D39" s="34"/>
      <c r="E39" s="46"/>
      <c r="F39" s="24"/>
    </row>
    <row r="40" spans="1:6" ht="12.75">
      <c r="A40" s="13" t="s">
        <v>28</v>
      </c>
      <c r="B40" s="13" t="s">
        <v>29</v>
      </c>
      <c r="C40" s="6"/>
      <c r="D40" s="40">
        <f>SUM(D41+D42-D43)</f>
        <v>45000</v>
      </c>
      <c r="E40" s="37">
        <f>SUM(E41+E42-E43)</f>
        <v>263623.66000000003</v>
      </c>
      <c r="F40" s="20">
        <f>(E40/D40)*100</f>
        <v>585.8303555555557</v>
      </c>
    </row>
    <row r="41" spans="1:6" ht="12.75">
      <c r="A41" s="10" t="s">
        <v>8</v>
      </c>
      <c r="B41" s="10" t="s">
        <v>9</v>
      </c>
      <c r="C41" s="1"/>
      <c r="D41" s="33">
        <v>59000</v>
      </c>
      <c r="E41" s="35">
        <v>274972.03</v>
      </c>
      <c r="F41" s="19">
        <f>(E41/D41)*100</f>
        <v>466.05428813559325</v>
      </c>
    </row>
    <row r="42" spans="1:6" ht="12.75">
      <c r="A42" s="10" t="s">
        <v>10</v>
      </c>
      <c r="B42" s="10" t="s">
        <v>27</v>
      </c>
      <c r="C42" s="1"/>
      <c r="D42" s="33">
        <v>0</v>
      </c>
      <c r="E42" s="35">
        <v>3452.9</v>
      </c>
      <c r="F42" s="19"/>
    </row>
    <row r="43" spans="1:6" ht="13.5" thickBot="1">
      <c r="A43" s="15" t="s">
        <v>11</v>
      </c>
      <c r="B43" s="15" t="s">
        <v>12</v>
      </c>
      <c r="C43" s="2"/>
      <c r="D43" s="47">
        <v>14000</v>
      </c>
      <c r="E43" s="32">
        <v>14801.27</v>
      </c>
      <c r="F43" s="49">
        <f>(E43/D43)*100</f>
        <v>105.72335714285714</v>
      </c>
    </row>
  </sheetData>
  <mergeCells count="6">
    <mergeCell ref="B7:F7"/>
    <mergeCell ref="D1:F1"/>
    <mergeCell ref="D2:G2"/>
    <mergeCell ref="B6:F6"/>
    <mergeCell ref="A5:F5"/>
    <mergeCell ref="D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2008-07-30T11:51:05Z</cp:lastPrinted>
  <dcterms:created xsi:type="dcterms:W3CDTF">1997-02-26T13:46:56Z</dcterms:created>
  <dcterms:modified xsi:type="dcterms:W3CDTF">2010-03-18T09:14:25Z</dcterms:modified>
  <cp:category/>
  <cp:version/>
  <cp:contentType/>
  <cp:contentStatus/>
</cp:coreProperties>
</file>