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<sst xmlns="http://schemas.openxmlformats.org/spreadsheetml/2006/main" count="125" uniqueCount="71">
  <si>
    <t>w tym:</t>
  </si>
  <si>
    <t>z tego:</t>
  </si>
  <si>
    <t>Lp.</t>
  </si>
  <si>
    <t>Planowane wydatki</t>
  </si>
  <si>
    <t>2009 r.</t>
  </si>
  <si>
    <t>2010 r.</t>
  </si>
  <si>
    <t>x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</si>
  <si>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</si>
  <si>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</si>
  <si>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</si>
  <si>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</si>
  <si>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</si>
  <si>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</si>
  <si>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</si>
  <si>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2008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</si>
  <si>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</si>
  <si>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</si>
  <si>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</si>
  <si>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</si>
  <si>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</si>
  <si>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</si>
  <si>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</si>
  <si>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</si>
  <si>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</si>
  <si>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</si>
  <si>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</si>
  <si>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</si>
  <si>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</si>
  <si>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</si>
  <si>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</si>
  <si>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</si>
  <si>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</si>
  <si>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</si>
  <si>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2008 r.</t>
  </si>
  <si>
    <t>2011 r.***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</si>
  <si>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</si>
  <si>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</si>
  <si>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</si>
  <si>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</si>
  <si>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</si>
  <si>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</si>
  <si>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</si>
  <si>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</si>
  <si>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</si>
  <si>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2011 do wykorzystania fakultatywnego</t>
  </si>
  <si>
    <t>1.4</t>
  </si>
  <si>
    <t>z tego: 2007 r.</t>
  </si>
  <si>
    <t>1.5</t>
  </si>
  <si>
    <t>Program: RPOW i M</t>
  </si>
  <si>
    <t>Priorytet: III</t>
  </si>
  <si>
    <t>Działanie: 3.1</t>
  </si>
  <si>
    <t>kat.Nr 75</t>
  </si>
  <si>
    <t>Program: PRO W i M</t>
  </si>
  <si>
    <t>Priorytet: V</t>
  </si>
  <si>
    <t>Działanie: 5.1</t>
  </si>
  <si>
    <t>Działanie: 5.2</t>
  </si>
  <si>
    <t>kat.Nr 23</t>
  </si>
  <si>
    <t>Regionalny Program Operacyjny Warmia i Mazury na lata 207-2013.        Infrastruktura społeczna.        Inwestycje w infrastrukturę edukacyjną.           Termomodernizacja budynku Zespołu Szkól Zawodowych i Ogólnokształcacych ul.Wyborska 12 a w Nidzicy.</t>
  </si>
  <si>
    <t xml:space="preserve">Regionalny Program Operacyjny Warmia i Mazury na lata 207-2013.        Infrastruktura społeczna.        Inwestycje w infrastrukturę edukacyjną.    Docieplenie wraz z wykonaniem elewacji i modernizacji kotłowni budynku Internatu, Sali gimnastycznej i stołówki ZSZiO przy ul.Wyborskiej 12 </t>
  </si>
  <si>
    <t>Regionalny Program Operacyjny Warmia i Mazury na lata 207-2013.        Infrastruktura społeczna.        Inwestycje w infrastrukturę edukacyjną.    Termomodernizacja obiektu szkolnego Zespołu Szkół Rolniczych i Ogólnokształcacych w Jagarzewie</t>
  </si>
  <si>
    <t>Regionalny Program Operacyjny Warmia i Mazury na lata 207-2013.        Infrastruktura transportowa regionalna i lokalna.        Rozbudowa i modernizacja infrastruktury transportowej warunkujacej rozwój regionalny.    Przebudowa drogi powiatowej na odcinku Lipowo Kurkowskie-Łyna-Nidzica wraz z oprac.projektu budowlanego</t>
  </si>
  <si>
    <t>Regionalny Program Operacyjny Warmia i Mazury na lata 207-2013.        Infrastruktura transportowa regionalna i lokalna.        Infrastruktura transportowa służaca rozwojowi lokalnemu. Przebudowa drogi powiatowej na odcinku safronka-janowiec Koscielny-Kuce  wraz z kanalizacją i chodnikiem</t>
  </si>
  <si>
    <t>Załącznik nr 6</t>
  </si>
  <si>
    <t>z dnia 19.03.2007r.</t>
  </si>
  <si>
    <t>1.6</t>
  </si>
  <si>
    <t>Program: ………………..</t>
  </si>
  <si>
    <t xml:space="preserve">Regionalny Program Operacyjny Warmia i Mazury na lata 2007-2013.   Turystyka. Wzrost potencjału turystycznego. Publiczna infrastruktura turystyczna i okołoturystyczna. ,, Znakowanie turystyczne regionu Warmii i Mazur".     </t>
  </si>
  <si>
    <t>kat.Nr 57</t>
  </si>
  <si>
    <t>Działanie: 2.1</t>
  </si>
  <si>
    <t>Priorytet: 2</t>
  </si>
  <si>
    <t>do uchwały Rady Powiatu nr  XVI/87/08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</si>
</sst>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45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0" xfId="51" applyFont="1">
      <alignment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center" vertical="center"/>
      <protection/>
    </xf>
    <xf numFmtId="0" fontId="7" fillId="0" borderId="11" xfId="51" applyFont="1" applyBorder="1" applyAlignment="1">
      <alignment horizontal="center"/>
      <protection/>
    </xf>
    <xf numFmtId="0" fontId="7" fillId="0" borderId="11" xfId="51" applyFont="1" applyBorder="1">
      <alignment/>
      <protection/>
    </xf>
    <xf numFmtId="0" fontId="7" fillId="0" borderId="0" xfId="51" applyFont="1">
      <alignment/>
      <protection/>
    </xf>
    <xf numFmtId="0" fontId="6" fillId="0" borderId="12" xfId="51" applyFont="1" applyBorder="1">
      <alignment/>
      <protection/>
    </xf>
    <xf numFmtId="0" fontId="7" fillId="0" borderId="12" xfId="51" applyFont="1" applyBorder="1" applyAlignment="1">
      <alignment horizontal="center"/>
      <protection/>
    </xf>
    <xf numFmtId="0" fontId="7" fillId="0" borderId="12" xfId="51" applyFont="1" applyBorder="1">
      <alignment/>
      <protection/>
    </xf>
    <xf numFmtId="0" fontId="6" fillId="0" borderId="13" xfId="51" applyFont="1" applyBorder="1" applyAlignment="1">
      <alignment horizontal="center"/>
      <protection/>
    </xf>
    <xf numFmtId="0" fontId="6" fillId="0" borderId="13" xfId="51" applyFont="1" applyBorder="1">
      <alignment/>
      <protection/>
    </xf>
    <xf numFmtId="0" fontId="7" fillId="0" borderId="10" xfId="51" applyFont="1" applyBorder="1">
      <alignment/>
      <protection/>
    </xf>
    <xf numFmtId="3" fontId="6" fillId="0" borderId="12" xfId="51" applyNumberFormat="1" applyFont="1" applyBorder="1">
      <alignment/>
      <protection/>
    </xf>
    <xf numFmtId="3" fontId="9" fillId="0" borderId="12" xfId="51" applyNumberFormat="1" applyFont="1" applyBorder="1">
      <alignment/>
      <protection/>
    </xf>
    <xf numFmtId="3" fontId="7" fillId="0" borderId="11" xfId="51" applyNumberFormat="1" applyFont="1" applyBorder="1">
      <alignment/>
      <protection/>
    </xf>
    <xf numFmtId="3" fontId="7" fillId="0" borderId="10" xfId="51" applyNumberFormat="1" applyFont="1" applyBorder="1">
      <alignment/>
      <protection/>
    </xf>
    <xf numFmtId="3" fontId="10" fillId="0" borderId="10" xfId="51" applyNumberFormat="1" applyFont="1" applyBorder="1">
      <alignment/>
      <protection/>
    </xf>
    <xf numFmtId="0" fontId="6" fillId="0" borderId="0" xfId="51" applyFont="1" applyAlignment="1">
      <alignment horizontal="right"/>
      <protection/>
    </xf>
    <xf numFmtId="3" fontId="6" fillId="0" borderId="11" xfId="51" applyNumberFormat="1" applyFont="1" applyBorder="1">
      <alignment/>
      <protection/>
    </xf>
    <xf numFmtId="3" fontId="9" fillId="0" borderId="11" xfId="51" applyNumberFormat="1" applyFont="1" applyBorder="1">
      <alignment/>
      <protection/>
    </xf>
    <xf numFmtId="0" fontId="6" fillId="0" borderId="0" xfId="51" applyFont="1" applyAlignment="1">
      <alignment horizontal="right"/>
      <protection/>
    </xf>
    <xf numFmtId="3" fontId="6" fillId="0" borderId="12" xfId="51" applyNumberFormat="1" applyFont="1" applyBorder="1" applyAlignment="1">
      <alignment horizontal="center"/>
      <protection/>
    </xf>
    <xf numFmtId="0" fontId="6" fillId="0" borderId="12" xfId="51" applyFont="1" applyBorder="1" applyAlignment="1">
      <alignment horizontal="center"/>
      <protection/>
    </xf>
    <xf numFmtId="0" fontId="6" fillId="0" borderId="12" xfId="51" applyFont="1" applyBorder="1" applyAlignment="1">
      <alignment horizontal="center" vertical="center"/>
      <protection/>
    </xf>
    <xf numFmtId="0" fontId="4" fillId="0" borderId="12" xfId="51" applyFont="1" applyBorder="1" applyAlignment="1">
      <alignment horizontal="justify" vertical="top"/>
      <protection/>
    </xf>
    <xf numFmtId="3" fontId="9" fillId="0" borderId="12" xfId="51" applyNumberFormat="1" applyFont="1" applyBorder="1" applyAlignment="1">
      <alignment horizontal="center"/>
      <protection/>
    </xf>
    <xf numFmtId="0" fontId="9" fillId="0" borderId="12" xfId="51" applyFont="1" applyBorder="1" applyAlignment="1">
      <alignment horizontal="center"/>
      <protection/>
    </xf>
    <xf numFmtId="0" fontId="7" fillId="0" borderId="10" xfId="51" applyFont="1" applyBorder="1" applyAlignment="1">
      <alignment horizontal="center"/>
      <protection/>
    </xf>
    <xf numFmtId="0" fontId="6" fillId="0" borderId="0" xfId="51" applyFont="1" applyBorder="1" applyAlignment="1">
      <alignment horizontal="left"/>
      <protection/>
    </xf>
    <xf numFmtId="0" fontId="6" fillId="0" borderId="13" xfId="51" applyFont="1" applyBorder="1" applyAlignment="1">
      <alignment horizontal="center"/>
      <protection/>
    </xf>
    <xf numFmtId="0" fontId="6" fillId="0" borderId="12" xfId="51" applyFont="1" applyBorder="1" applyAlignment="1">
      <alignment horizontal="justify" vertical="top"/>
      <protection/>
    </xf>
    <xf numFmtId="0" fontId="7" fillId="0" borderId="12" xfId="51" applyFont="1" applyBorder="1" applyAlignment="1">
      <alignment horizontal="center"/>
      <protection/>
    </xf>
    <xf numFmtId="0" fontId="7" fillId="0" borderId="11" xfId="51" applyFont="1" applyBorder="1" applyAlignment="1">
      <alignment horizontal="center"/>
      <protection/>
    </xf>
    <xf numFmtId="0" fontId="4" fillId="0" borderId="14" xfId="51" applyFont="1" applyBorder="1" applyAlignment="1">
      <alignment horizontal="justify" vertical="top"/>
      <protection/>
    </xf>
    <xf numFmtId="0" fontId="4" fillId="0" borderId="15" xfId="51" applyFont="1" applyBorder="1" applyAlignment="1">
      <alignment horizontal="justify" vertical="top"/>
      <protection/>
    </xf>
    <xf numFmtId="0" fontId="4" fillId="0" borderId="16" xfId="51" applyFont="1" applyBorder="1" applyAlignment="1">
      <alignment horizontal="justify" vertical="top"/>
      <protection/>
    </xf>
    <xf numFmtId="0" fontId="4" fillId="0" borderId="17" xfId="51" applyFont="1" applyBorder="1" applyAlignment="1">
      <alignment horizontal="justify" vertical="top"/>
      <protection/>
    </xf>
    <xf numFmtId="0" fontId="4" fillId="0" borderId="0" xfId="51" applyFont="1" applyBorder="1" applyAlignment="1">
      <alignment horizontal="justify" vertical="top"/>
      <protection/>
    </xf>
    <xf numFmtId="0" fontId="4" fillId="0" borderId="18" xfId="51" applyFont="1" applyBorder="1" applyAlignment="1">
      <alignment horizontal="justify" vertical="top"/>
      <protection/>
    </xf>
    <xf numFmtId="0" fontId="4" fillId="0" borderId="19" xfId="51" applyFont="1" applyBorder="1" applyAlignment="1">
      <alignment horizontal="justify" vertical="top"/>
      <protection/>
    </xf>
    <xf numFmtId="0" fontId="4" fillId="0" borderId="20" xfId="51" applyFont="1" applyBorder="1" applyAlignment="1">
      <alignment horizontal="justify" vertical="top"/>
      <protection/>
    </xf>
    <xf numFmtId="0" fontId="4" fillId="0" borderId="21" xfId="51" applyFont="1" applyBorder="1" applyAlignment="1">
      <alignment horizontal="justify" vertical="top"/>
      <protection/>
    </xf>
    <xf numFmtId="3" fontId="0" fillId="0" borderId="12" xfId="51" applyNumberFormat="1" applyFont="1" applyBorder="1" applyAlignment="1">
      <alignment horizontal="center"/>
      <protection/>
    </xf>
    <xf numFmtId="0" fontId="7" fillId="33" borderId="10" xfId="51" applyFont="1" applyFill="1" applyBorder="1" applyAlignment="1">
      <alignment horizontal="center" vertical="center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D1">
      <selection activeCell="N19" sqref="N19:N22"/>
    </sheetView>
  </sheetViews>
  <sheetFormatPr defaultColWidth="10.25390625" defaultRowHeight="12.75"/>
  <cols>
    <col min="1" max="1" width="3.625" style="1" customWidth="1"/>
    <col min="2" max="2" width="19.875" style="1" customWidth="1"/>
    <col min="3" max="3" width="13.00390625" style="1" customWidth="1"/>
    <col min="4" max="4" width="10.375" style="1" customWidth="1"/>
    <col min="5" max="5" width="12.00390625" style="1" customWidth="1"/>
    <col min="6" max="6" width="7.75390625" style="1" customWidth="1"/>
    <col min="7" max="7" width="8.125" style="1" customWidth="1"/>
    <col min="8" max="8" width="7.375" style="1" customWidth="1"/>
    <col min="9" max="9" width="8.75390625" style="1" customWidth="1"/>
    <col min="10" max="11" width="7.75390625" style="1" customWidth="1"/>
    <col min="12" max="12" width="9.75390625" style="1" customWidth="1"/>
    <col min="13" max="13" width="11.75390625" style="1" customWidth="1"/>
    <col min="14" max="14" width="13.75390625" style="1" customWidth="1"/>
    <col min="15" max="15" width="8.25390625" style="1" customWidth="1"/>
    <col min="16" max="16" width="7.875" style="1" customWidth="1"/>
    <col min="17" max="17" width="8.75390625" style="1" customWidth="1"/>
    <col min="18" max="16384" width="10.25390625" style="1" customWidth="1"/>
  </cols>
  <sheetData>
    <row r="1" spans="14:17" ht="11.25">
      <c r="N1" s="18"/>
      <c r="O1" s="21" t="s">
        <v>62</v>
      </c>
      <c r="P1" s="21"/>
      <c r="Q1" s="21"/>
    </row>
    <row r="2" spans="14:17" ht="11.25">
      <c r="N2" s="21" t="s">
        <v>70</v>
      </c>
      <c r="O2" s="21"/>
      <c r="P2" s="21"/>
      <c r="Q2" s="21"/>
    </row>
    <row r="3" spans="14:17" ht="11.25">
      <c r="N3" s="18"/>
      <c r="O3" s="21" t="s">
        <v>63</v>
      </c>
      <c r="P3" s="21"/>
      <c r="Q3" s="21"/>
    </row>
    <row r="4" spans="1:17" ht="12.75">
      <c r="A4" s="46" t="s">
        <v>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6" spans="1:17" ht="10.5" customHeight="1">
      <c r="A6" s="44" t="s">
        <v>2</v>
      </c>
      <c r="B6" s="44" t="s">
        <v>8</v>
      </c>
      <c r="C6" s="45" t="s">
        <v>9</v>
      </c>
      <c r="D6" s="45" t="s">
        <v>10</v>
      </c>
      <c r="E6" s="45" t="s">
        <v>11</v>
      </c>
      <c r="F6" s="44" t="s">
        <v>0</v>
      </c>
      <c r="G6" s="44"/>
      <c r="H6" s="44" t="s">
        <v>3</v>
      </c>
      <c r="I6" s="44"/>
      <c r="J6" s="44"/>
      <c r="K6" s="44"/>
      <c r="L6" s="44"/>
      <c r="M6" s="44"/>
      <c r="N6" s="44"/>
      <c r="O6" s="44"/>
      <c r="P6" s="44"/>
      <c r="Q6" s="44"/>
    </row>
    <row r="7" spans="1:17" ht="10.5" customHeight="1">
      <c r="A7" s="44"/>
      <c r="B7" s="44"/>
      <c r="C7" s="45"/>
      <c r="D7" s="45"/>
      <c r="E7" s="45"/>
      <c r="F7" s="45" t="s">
        <v>12</v>
      </c>
      <c r="G7" s="45" t="s">
        <v>13</v>
      </c>
      <c r="H7" s="44" t="s">
        <v>14</v>
      </c>
      <c r="I7" s="44"/>
      <c r="J7" s="44"/>
      <c r="K7" s="44"/>
      <c r="L7" s="44"/>
      <c r="M7" s="44"/>
      <c r="N7" s="44"/>
      <c r="O7" s="44"/>
      <c r="P7" s="44"/>
      <c r="Q7" s="44"/>
    </row>
    <row r="8" spans="1:17" ht="11.25">
      <c r="A8" s="44"/>
      <c r="B8" s="44"/>
      <c r="C8" s="45"/>
      <c r="D8" s="45"/>
      <c r="E8" s="45"/>
      <c r="F8" s="45"/>
      <c r="G8" s="45"/>
      <c r="H8" s="45" t="s">
        <v>15</v>
      </c>
      <c r="I8" s="44" t="s">
        <v>1</v>
      </c>
      <c r="J8" s="44"/>
      <c r="K8" s="44"/>
      <c r="L8" s="44"/>
      <c r="M8" s="44"/>
      <c r="N8" s="44"/>
      <c r="O8" s="44"/>
      <c r="P8" s="44"/>
      <c r="Q8" s="44"/>
    </row>
    <row r="9" spans="1:17" ht="14.25" customHeight="1">
      <c r="A9" s="44"/>
      <c r="B9" s="44"/>
      <c r="C9" s="45"/>
      <c r="D9" s="45"/>
      <c r="E9" s="45"/>
      <c r="F9" s="45"/>
      <c r="G9" s="45"/>
      <c r="H9" s="45"/>
      <c r="I9" s="44" t="s">
        <v>16</v>
      </c>
      <c r="J9" s="44"/>
      <c r="K9" s="44"/>
      <c r="L9" s="44"/>
      <c r="M9" s="44" t="s">
        <v>17</v>
      </c>
      <c r="N9" s="44"/>
      <c r="O9" s="44"/>
      <c r="P9" s="44"/>
      <c r="Q9" s="44"/>
    </row>
    <row r="10" spans="1:17" ht="12.75" customHeight="1">
      <c r="A10" s="44"/>
      <c r="B10" s="44"/>
      <c r="C10" s="45"/>
      <c r="D10" s="45"/>
      <c r="E10" s="45"/>
      <c r="F10" s="45"/>
      <c r="G10" s="45"/>
      <c r="H10" s="45"/>
      <c r="I10" s="45" t="s">
        <v>18</v>
      </c>
      <c r="J10" s="44" t="s">
        <v>19</v>
      </c>
      <c r="K10" s="44"/>
      <c r="L10" s="44"/>
      <c r="M10" s="45" t="s">
        <v>20</v>
      </c>
      <c r="N10" s="45" t="s">
        <v>19</v>
      </c>
      <c r="O10" s="45"/>
      <c r="P10" s="45"/>
      <c r="Q10" s="45"/>
    </row>
    <row r="11" spans="1:17" ht="48" customHeight="1">
      <c r="A11" s="44"/>
      <c r="B11" s="44"/>
      <c r="C11" s="45"/>
      <c r="D11" s="45"/>
      <c r="E11" s="45"/>
      <c r="F11" s="45"/>
      <c r="G11" s="45"/>
      <c r="H11" s="45"/>
      <c r="I11" s="45"/>
      <c r="J11" s="2" t="s">
        <v>21</v>
      </c>
      <c r="K11" s="2" t="s">
        <v>22</v>
      </c>
      <c r="L11" s="2" t="s">
        <v>23</v>
      </c>
      <c r="M11" s="45"/>
      <c r="N11" s="2" t="s">
        <v>24</v>
      </c>
      <c r="O11" s="2" t="s">
        <v>21</v>
      </c>
      <c r="P11" s="2" t="s">
        <v>22</v>
      </c>
      <c r="Q11" s="2" t="s">
        <v>25</v>
      </c>
    </row>
    <row r="12" spans="1:17" ht="7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s="6" customFormat="1" ht="11.25">
      <c r="A13" s="4">
        <v>1</v>
      </c>
      <c r="B13" s="5" t="s">
        <v>26</v>
      </c>
      <c r="C13" s="33" t="s">
        <v>6</v>
      </c>
      <c r="D13" s="33"/>
      <c r="E13" s="15">
        <f>SUM(E18,E27,E36,E45,E55,E65)</f>
        <v>24022288</v>
      </c>
      <c r="F13" s="19">
        <f>SUM(F18,F27,F36,F45,F55,F65)</f>
        <v>4904838</v>
      </c>
      <c r="G13" s="20">
        <f>SUM(G18,G27,G36,G45,G55,G65)</f>
        <v>19117450</v>
      </c>
      <c r="H13" s="20">
        <f>SUM(H18,H27,H36,H45,H55,H65)</f>
        <v>9281923</v>
      </c>
      <c r="I13" s="19">
        <f>SUM(I18,I27,I36,I45,I55,I65)</f>
        <v>1780473</v>
      </c>
      <c r="J13" s="15">
        <f aca="true" t="shared" si="0" ref="J13:O13">SUM(J18,J27,J36,J45,J55)</f>
        <v>0</v>
      </c>
      <c r="K13" s="15">
        <f t="shared" si="0"/>
        <v>0</v>
      </c>
      <c r="L13" s="19">
        <f>SUM(L18,L27,L36,L45,L55,L65)</f>
        <v>1780473</v>
      </c>
      <c r="M13" s="15">
        <f t="shared" si="0"/>
        <v>7501450</v>
      </c>
      <c r="N13" s="15">
        <f t="shared" si="0"/>
        <v>0</v>
      </c>
      <c r="O13" s="15">
        <f t="shared" si="0"/>
        <v>0</v>
      </c>
      <c r="P13" s="5"/>
      <c r="Q13" s="15">
        <f>SUM(Q18,Q27,Q36,Q45,Q55)</f>
        <v>7501450</v>
      </c>
    </row>
    <row r="14" spans="1:17" ht="11.25">
      <c r="A14" s="24" t="s">
        <v>27</v>
      </c>
      <c r="B14" s="7" t="s">
        <v>48</v>
      </c>
      <c r="C14" s="34" t="s">
        <v>57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</row>
    <row r="15" spans="1:17" ht="11.25">
      <c r="A15" s="24"/>
      <c r="B15" s="7" t="s">
        <v>49</v>
      </c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6" spans="1:17" ht="11.25">
      <c r="A16" s="24"/>
      <c r="B16" s="7" t="s">
        <v>50</v>
      </c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</row>
    <row r="17" spans="1:17" ht="11.25">
      <c r="A17" s="24"/>
      <c r="B17" s="7" t="s">
        <v>31</v>
      </c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2"/>
    </row>
    <row r="18" spans="1:17" ht="11.25">
      <c r="A18" s="24"/>
      <c r="B18" s="7" t="s">
        <v>32</v>
      </c>
      <c r="C18" s="7" t="s">
        <v>51</v>
      </c>
      <c r="D18" s="7"/>
      <c r="E18" s="13">
        <f aca="true" t="shared" si="1" ref="E18:Q18">SUM(E19)</f>
        <v>314000</v>
      </c>
      <c r="F18" s="13">
        <f t="shared" si="1"/>
        <v>47100</v>
      </c>
      <c r="G18" s="13">
        <f t="shared" si="1"/>
        <v>266900</v>
      </c>
      <c r="H18" s="13">
        <f t="shared" si="1"/>
        <v>314000</v>
      </c>
      <c r="I18" s="13">
        <f t="shared" si="1"/>
        <v>47100</v>
      </c>
      <c r="J18" s="13">
        <f t="shared" si="1"/>
        <v>0</v>
      </c>
      <c r="K18" s="13">
        <f t="shared" si="1"/>
        <v>0</v>
      </c>
      <c r="L18" s="13">
        <f t="shared" si="1"/>
        <v>47100</v>
      </c>
      <c r="M18" s="13">
        <f t="shared" si="1"/>
        <v>266900</v>
      </c>
      <c r="N18" s="13">
        <f t="shared" si="1"/>
        <v>0</v>
      </c>
      <c r="O18" s="13">
        <f t="shared" si="1"/>
        <v>0</v>
      </c>
      <c r="P18" s="13">
        <f t="shared" si="1"/>
        <v>0</v>
      </c>
      <c r="Q18" s="13">
        <f t="shared" si="1"/>
        <v>266900</v>
      </c>
    </row>
    <row r="19" spans="1:17" ht="11.25">
      <c r="A19" s="24"/>
      <c r="B19" s="7" t="s">
        <v>33</v>
      </c>
      <c r="C19" s="23"/>
      <c r="D19" s="7">
        <v>801</v>
      </c>
      <c r="E19" s="13">
        <f>SUM(F19:G19)</f>
        <v>314000</v>
      </c>
      <c r="F19" s="13">
        <v>47100</v>
      </c>
      <c r="G19" s="13">
        <v>266900</v>
      </c>
      <c r="H19" s="43">
        <v>314000</v>
      </c>
      <c r="I19" s="22">
        <v>47100</v>
      </c>
      <c r="J19" s="23"/>
      <c r="K19" s="23"/>
      <c r="L19" s="22">
        <v>47100</v>
      </c>
      <c r="M19" s="22">
        <v>266900</v>
      </c>
      <c r="N19" s="23"/>
      <c r="O19" s="23"/>
      <c r="P19" s="23"/>
      <c r="Q19" s="22">
        <v>266900</v>
      </c>
    </row>
    <row r="20" spans="1:17" ht="11.25">
      <c r="A20" s="24"/>
      <c r="B20" s="7" t="s">
        <v>4</v>
      </c>
      <c r="C20" s="23"/>
      <c r="D20" s="7">
        <v>80130</v>
      </c>
      <c r="E20" s="7"/>
      <c r="F20" s="7"/>
      <c r="G20" s="7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11.25">
      <c r="A21" s="24"/>
      <c r="B21" s="7" t="s">
        <v>5</v>
      </c>
      <c r="C21" s="23"/>
      <c r="D21" s="7">
        <v>6058</v>
      </c>
      <c r="E21" s="7"/>
      <c r="F21" s="7"/>
      <c r="G21" s="7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1.25">
      <c r="A22" s="24"/>
      <c r="B22" s="7" t="s">
        <v>34</v>
      </c>
      <c r="C22" s="23"/>
      <c r="D22" s="7">
        <v>6059</v>
      </c>
      <c r="E22" s="7"/>
      <c r="F22" s="7"/>
      <c r="G22" s="7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11.25">
      <c r="A23" s="24" t="s">
        <v>35</v>
      </c>
      <c r="B23" s="7" t="s">
        <v>52</v>
      </c>
      <c r="C23" s="25" t="s">
        <v>58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1.25">
      <c r="A24" s="24"/>
      <c r="B24" s="7" t="s">
        <v>49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1.25">
      <c r="A25" s="24"/>
      <c r="B25" s="7" t="s">
        <v>50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1.25">
      <c r="A26" s="24"/>
      <c r="B26" s="7" t="s">
        <v>31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1.25">
      <c r="A27" s="24"/>
      <c r="B27" s="7" t="s">
        <v>32</v>
      </c>
      <c r="C27" s="7" t="s">
        <v>51</v>
      </c>
      <c r="D27" s="7"/>
      <c r="E27" s="13">
        <f>SUM(E28)</f>
        <v>1074000</v>
      </c>
      <c r="F27" s="13">
        <f>SUM(F28)</f>
        <v>161100</v>
      </c>
      <c r="G27" s="13">
        <f>SUM(G28)</f>
        <v>912900</v>
      </c>
      <c r="H27" s="14">
        <f>SUM(H28)</f>
        <v>1074000</v>
      </c>
      <c r="I27" s="13">
        <f>SUM(I28)</f>
        <v>161100</v>
      </c>
      <c r="J27" s="7"/>
      <c r="K27" s="7"/>
      <c r="L27" s="13">
        <f>SUM(L28)</f>
        <v>161100</v>
      </c>
      <c r="M27" s="13">
        <f>SUM(M28)</f>
        <v>912900</v>
      </c>
      <c r="N27" s="7"/>
      <c r="O27" s="7"/>
      <c r="P27" s="7"/>
      <c r="Q27" s="13">
        <f>SUM(Q28)</f>
        <v>912900</v>
      </c>
    </row>
    <row r="28" spans="1:17" ht="11.25">
      <c r="A28" s="24"/>
      <c r="B28" s="7" t="s">
        <v>33</v>
      </c>
      <c r="C28" s="23"/>
      <c r="D28" s="7">
        <v>801</v>
      </c>
      <c r="E28" s="13">
        <v>1074000</v>
      </c>
      <c r="F28" s="13">
        <v>161100</v>
      </c>
      <c r="G28" s="13">
        <v>912900</v>
      </c>
      <c r="H28" s="26">
        <v>1074000</v>
      </c>
      <c r="I28" s="22">
        <v>161100</v>
      </c>
      <c r="J28" s="23"/>
      <c r="K28" s="23"/>
      <c r="L28" s="22">
        <v>161100</v>
      </c>
      <c r="M28" s="22">
        <v>912900</v>
      </c>
      <c r="N28" s="23"/>
      <c r="O28" s="23"/>
      <c r="P28" s="23"/>
      <c r="Q28" s="22">
        <v>912900</v>
      </c>
    </row>
    <row r="29" spans="1:17" ht="11.25">
      <c r="A29" s="24"/>
      <c r="B29" s="7" t="s">
        <v>4</v>
      </c>
      <c r="C29" s="23"/>
      <c r="D29" s="7">
        <v>80130</v>
      </c>
      <c r="E29" s="7"/>
      <c r="F29" s="7"/>
      <c r="G29" s="7"/>
      <c r="H29" s="27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1.25">
      <c r="A30" s="24"/>
      <c r="B30" s="7" t="s">
        <v>5</v>
      </c>
      <c r="C30" s="23"/>
      <c r="D30" s="7">
        <v>6058</v>
      </c>
      <c r="E30" s="7"/>
      <c r="F30" s="7"/>
      <c r="G30" s="7"/>
      <c r="H30" s="27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11.25">
      <c r="A31" s="24"/>
      <c r="B31" s="7" t="s">
        <v>34</v>
      </c>
      <c r="C31" s="23"/>
      <c r="D31" s="7">
        <v>6059</v>
      </c>
      <c r="E31" s="7"/>
      <c r="F31" s="7"/>
      <c r="G31" s="7"/>
      <c r="H31" s="27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11.25">
      <c r="A32" s="24" t="s">
        <v>36</v>
      </c>
      <c r="B32" s="7" t="s">
        <v>52</v>
      </c>
      <c r="C32" s="25" t="s">
        <v>59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11.25">
      <c r="A33" s="24"/>
      <c r="B33" s="7" t="s">
        <v>49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11.25">
      <c r="A34" s="24"/>
      <c r="B34" s="7" t="s">
        <v>50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11.25">
      <c r="A35" s="24"/>
      <c r="B35" s="7" t="s">
        <v>31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ht="11.25">
      <c r="A36" s="24"/>
      <c r="B36" s="7" t="s">
        <v>32</v>
      </c>
      <c r="C36" s="7" t="s">
        <v>51</v>
      </c>
      <c r="D36" s="7"/>
      <c r="E36" s="13">
        <f>SUM(E37)</f>
        <v>209000</v>
      </c>
      <c r="F36" s="13">
        <f>SUM(F37)</f>
        <v>31350</v>
      </c>
      <c r="G36" s="13">
        <f>SUM(G37)</f>
        <v>177650</v>
      </c>
      <c r="H36" s="13">
        <f>SUM(H37)</f>
        <v>209000</v>
      </c>
      <c r="I36" s="13">
        <f>SUM(I37)</f>
        <v>31350</v>
      </c>
      <c r="J36" s="7"/>
      <c r="K36" s="7"/>
      <c r="L36" s="13">
        <f>SUM(L37)</f>
        <v>31350</v>
      </c>
      <c r="M36" s="13">
        <f>SUM(M37)</f>
        <v>177650</v>
      </c>
      <c r="N36" s="7"/>
      <c r="O36" s="7"/>
      <c r="P36" s="7"/>
      <c r="Q36" s="13">
        <f>SUM(Q37)</f>
        <v>177650</v>
      </c>
    </row>
    <row r="37" spans="1:17" ht="11.25">
      <c r="A37" s="24"/>
      <c r="B37" s="7" t="s">
        <v>33</v>
      </c>
      <c r="C37" s="23"/>
      <c r="D37" s="7">
        <v>801</v>
      </c>
      <c r="E37" s="13">
        <v>209000</v>
      </c>
      <c r="F37" s="13">
        <v>31350</v>
      </c>
      <c r="G37" s="13">
        <v>177650</v>
      </c>
      <c r="H37" s="22">
        <v>209000</v>
      </c>
      <c r="I37" s="22">
        <v>31350</v>
      </c>
      <c r="J37" s="23"/>
      <c r="K37" s="23"/>
      <c r="L37" s="22">
        <v>31350</v>
      </c>
      <c r="M37" s="22">
        <v>177650</v>
      </c>
      <c r="N37" s="23"/>
      <c r="O37" s="23"/>
      <c r="P37" s="23"/>
      <c r="Q37" s="22">
        <v>177650</v>
      </c>
    </row>
    <row r="38" spans="1:17" ht="11.25">
      <c r="A38" s="24"/>
      <c r="B38" s="7" t="s">
        <v>4</v>
      </c>
      <c r="C38" s="23"/>
      <c r="D38" s="7">
        <v>80130</v>
      </c>
      <c r="E38" s="7"/>
      <c r="F38" s="7"/>
      <c r="G38" s="7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1.25">
      <c r="A39" s="24"/>
      <c r="B39" s="7" t="s">
        <v>5</v>
      </c>
      <c r="C39" s="23"/>
      <c r="D39" s="7">
        <v>6058</v>
      </c>
      <c r="E39" s="7"/>
      <c r="F39" s="7"/>
      <c r="G39" s="7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1.25">
      <c r="A40" s="24"/>
      <c r="B40" s="7" t="s">
        <v>34</v>
      </c>
      <c r="C40" s="23"/>
      <c r="D40" s="7">
        <v>6059</v>
      </c>
      <c r="E40" s="7"/>
      <c r="F40" s="7"/>
      <c r="G40" s="7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1.25">
      <c r="A41" s="24" t="s">
        <v>45</v>
      </c>
      <c r="B41" s="7" t="s">
        <v>52</v>
      </c>
      <c r="C41" s="25" t="s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t="11.25">
      <c r="A42" s="24"/>
      <c r="B42" s="7" t="s">
        <v>53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ht="11.25">
      <c r="A43" s="24"/>
      <c r="B43" s="7" t="s">
        <v>54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11.25">
      <c r="A44" s="24"/>
      <c r="B44" s="7" t="s">
        <v>31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1.25">
      <c r="A45" s="24"/>
      <c r="B45" s="7" t="s">
        <v>32</v>
      </c>
      <c r="C45" s="7" t="s">
        <v>56</v>
      </c>
      <c r="D45" s="7"/>
      <c r="E45" s="13">
        <v>12340000</v>
      </c>
      <c r="F45" s="7">
        <v>2500000</v>
      </c>
      <c r="G45" s="7">
        <v>9840000</v>
      </c>
      <c r="H45" s="14">
        <f>SUM(H47)</f>
        <v>4380000</v>
      </c>
      <c r="I45" s="14">
        <f>SUM(I47)</f>
        <v>876000</v>
      </c>
      <c r="J45" s="14">
        <f>SUM(J47)</f>
        <v>0</v>
      </c>
      <c r="K45" s="7"/>
      <c r="L45" s="14">
        <f>SUM(L47)</f>
        <v>876000</v>
      </c>
      <c r="M45" s="14">
        <f>SUM(M47)</f>
        <v>3504000</v>
      </c>
      <c r="N45" s="7"/>
      <c r="O45" s="7"/>
      <c r="P45" s="7"/>
      <c r="Q45" s="14">
        <f>SUM(Q47)</f>
        <v>3504000</v>
      </c>
    </row>
    <row r="46" spans="1:17" ht="11.25">
      <c r="A46" s="24"/>
      <c r="B46" s="7" t="s">
        <v>46</v>
      </c>
      <c r="C46" s="7"/>
      <c r="D46" s="7"/>
      <c r="E46" s="13">
        <v>40000</v>
      </c>
      <c r="F46" s="13">
        <v>40000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1.25">
      <c r="A47" s="24"/>
      <c r="B47" s="7" t="s">
        <v>14</v>
      </c>
      <c r="C47" s="23"/>
      <c r="D47" s="7">
        <v>600</v>
      </c>
      <c r="E47" s="13">
        <v>4380000</v>
      </c>
      <c r="F47" s="13">
        <v>876000</v>
      </c>
      <c r="G47" s="13">
        <v>3504000</v>
      </c>
      <c r="H47" s="26">
        <v>4380000</v>
      </c>
      <c r="I47" s="22">
        <v>876000</v>
      </c>
      <c r="J47" s="23"/>
      <c r="K47" s="23"/>
      <c r="L47" s="22">
        <v>876000</v>
      </c>
      <c r="M47" s="22">
        <v>3504000</v>
      </c>
      <c r="N47" s="23"/>
      <c r="O47" s="23"/>
      <c r="P47" s="23"/>
      <c r="Q47" s="22">
        <v>3504000</v>
      </c>
    </row>
    <row r="48" spans="1:17" ht="11.25">
      <c r="A48" s="24"/>
      <c r="B48" s="7" t="s">
        <v>4</v>
      </c>
      <c r="C48" s="23"/>
      <c r="D48" s="7">
        <v>60014</v>
      </c>
      <c r="E48" s="13">
        <v>3960000</v>
      </c>
      <c r="F48" s="13">
        <v>792000</v>
      </c>
      <c r="G48" s="13">
        <v>3168000</v>
      </c>
      <c r="H48" s="27"/>
      <c r="I48" s="23"/>
      <c r="J48" s="23"/>
      <c r="K48" s="23"/>
      <c r="L48" s="23"/>
      <c r="M48" s="23"/>
      <c r="N48" s="23"/>
      <c r="O48" s="23"/>
      <c r="P48" s="23"/>
      <c r="Q48" s="23"/>
    </row>
    <row r="49" spans="1:17" ht="11.25">
      <c r="A49" s="24"/>
      <c r="B49" s="7" t="s">
        <v>5</v>
      </c>
      <c r="C49" s="23"/>
      <c r="D49" s="7">
        <v>6058</v>
      </c>
      <c r="E49" s="13">
        <v>3960000</v>
      </c>
      <c r="F49" s="13">
        <v>792000</v>
      </c>
      <c r="G49" s="13">
        <v>3168000</v>
      </c>
      <c r="H49" s="27"/>
      <c r="I49" s="23"/>
      <c r="J49" s="23"/>
      <c r="K49" s="23"/>
      <c r="L49" s="23"/>
      <c r="M49" s="23"/>
      <c r="N49" s="23"/>
      <c r="O49" s="23"/>
      <c r="P49" s="23"/>
      <c r="Q49" s="23"/>
    </row>
    <row r="50" spans="1:17" ht="11.25">
      <c r="A50" s="24"/>
      <c r="B50" s="7" t="s">
        <v>34</v>
      </c>
      <c r="C50" s="23"/>
      <c r="D50" s="7">
        <v>6059</v>
      </c>
      <c r="E50" s="7"/>
      <c r="F50" s="7"/>
      <c r="G50" s="7"/>
      <c r="H50" s="27"/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11.25">
      <c r="A51" s="24" t="s">
        <v>47</v>
      </c>
      <c r="B51" s="7" t="s">
        <v>52</v>
      </c>
      <c r="C51" s="25" t="s">
        <v>61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ht="11.25">
      <c r="A52" s="24"/>
      <c r="B52" s="7" t="s">
        <v>53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1.25">
      <c r="A53" s="24"/>
      <c r="B53" s="7" t="s">
        <v>55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11.25">
      <c r="A54" s="24"/>
      <c r="B54" s="7" t="s">
        <v>31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ht="11.25">
      <c r="A55" s="24"/>
      <c r="B55" s="7" t="s">
        <v>32</v>
      </c>
      <c r="C55" s="7" t="s">
        <v>56</v>
      </c>
      <c r="D55" s="7"/>
      <c r="E55" s="13">
        <v>10080365</v>
      </c>
      <c r="F55" s="7">
        <v>2160365</v>
      </c>
      <c r="G55" s="7">
        <v>7920000</v>
      </c>
      <c r="H55" s="14">
        <f>SUM(H57)</f>
        <v>3300000</v>
      </c>
      <c r="I55" s="13">
        <f>SUM(I57)</f>
        <v>660000</v>
      </c>
      <c r="J55" s="13">
        <f>SUM(J57)</f>
        <v>0</v>
      </c>
      <c r="K55" s="7"/>
      <c r="L55" s="13">
        <f>SUM(L57)</f>
        <v>660000</v>
      </c>
      <c r="M55" s="13">
        <f>SUM(M57)</f>
        <v>2640000</v>
      </c>
      <c r="N55" s="7"/>
      <c r="O55" s="7"/>
      <c r="P55" s="7"/>
      <c r="Q55" s="13">
        <f>SUM(Q57)</f>
        <v>2640000</v>
      </c>
    </row>
    <row r="56" spans="1:17" ht="11.25">
      <c r="A56" s="24"/>
      <c r="B56" s="7" t="s">
        <v>46</v>
      </c>
      <c r="C56" s="7"/>
      <c r="D56" s="7"/>
      <c r="E56" s="13">
        <v>180365</v>
      </c>
      <c r="F56" s="13">
        <v>180365</v>
      </c>
      <c r="G56" s="13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ht="11.25">
      <c r="A57" s="24"/>
      <c r="B57" s="7" t="s">
        <v>14</v>
      </c>
      <c r="C57" s="23"/>
      <c r="D57" s="7">
        <v>600</v>
      </c>
      <c r="E57" s="13">
        <v>3300000</v>
      </c>
      <c r="F57" s="13">
        <v>660000</v>
      </c>
      <c r="G57" s="13">
        <v>2640000</v>
      </c>
      <c r="H57" s="26">
        <v>3300000</v>
      </c>
      <c r="I57" s="22">
        <v>660000</v>
      </c>
      <c r="J57" s="23"/>
      <c r="K57" s="23"/>
      <c r="L57" s="22">
        <v>660000</v>
      </c>
      <c r="M57" s="22">
        <v>2640000</v>
      </c>
      <c r="N57" s="23"/>
      <c r="O57" s="23"/>
      <c r="P57" s="23"/>
      <c r="Q57" s="22">
        <v>2640000</v>
      </c>
    </row>
    <row r="58" spans="1:17" ht="11.25">
      <c r="A58" s="24"/>
      <c r="B58" s="7" t="s">
        <v>4</v>
      </c>
      <c r="C58" s="23"/>
      <c r="D58" s="7">
        <v>60014</v>
      </c>
      <c r="E58" s="13">
        <v>3300000</v>
      </c>
      <c r="F58" s="13">
        <v>660000</v>
      </c>
      <c r="G58" s="13">
        <v>2640000</v>
      </c>
      <c r="H58" s="27"/>
      <c r="I58" s="23"/>
      <c r="J58" s="23"/>
      <c r="K58" s="23"/>
      <c r="L58" s="23"/>
      <c r="M58" s="23"/>
      <c r="N58" s="23"/>
      <c r="O58" s="23"/>
      <c r="P58" s="23"/>
      <c r="Q58" s="23"/>
    </row>
    <row r="59" spans="1:17" ht="11.25">
      <c r="A59" s="24"/>
      <c r="B59" s="7" t="s">
        <v>5</v>
      </c>
      <c r="C59" s="23"/>
      <c r="D59" s="7">
        <v>6058</v>
      </c>
      <c r="E59" s="13">
        <v>3300000</v>
      </c>
      <c r="F59" s="13">
        <v>660000</v>
      </c>
      <c r="G59" s="13">
        <v>2640000</v>
      </c>
      <c r="H59" s="27"/>
      <c r="I59" s="23"/>
      <c r="J59" s="23"/>
      <c r="K59" s="23"/>
      <c r="L59" s="23"/>
      <c r="M59" s="23"/>
      <c r="N59" s="23"/>
      <c r="O59" s="23"/>
      <c r="P59" s="23"/>
      <c r="Q59" s="23"/>
    </row>
    <row r="60" spans="1:17" ht="11.25">
      <c r="A60" s="24"/>
      <c r="B60" s="7" t="s">
        <v>34</v>
      </c>
      <c r="C60" s="23"/>
      <c r="D60" s="7">
        <v>6059</v>
      </c>
      <c r="E60" s="7"/>
      <c r="F60" s="7"/>
      <c r="G60" s="7"/>
      <c r="H60" s="27"/>
      <c r="I60" s="23"/>
      <c r="J60" s="23"/>
      <c r="K60" s="23"/>
      <c r="L60" s="23"/>
      <c r="M60" s="23"/>
      <c r="N60" s="23"/>
      <c r="O60" s="23"/>
      <c r="P60" s="23"/>
      <c r="Q60" s="23"/>
    </row>
    <row r="61" spans="1:17" ht="11.25">
      <c r="A61" s="24" t="s">
        <v>64</v>
      </c>
      <c r="B61" s="7" t="s">
        <v>65</v>
      </c>
      <c r="C61" s="25" t="s">
        <v>66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1:17" ht="11.25">
      <c r="A62" s="24"/>
      <c r="B62" s="7" t="s">
        <v>69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1:17" ht="11.25">
      <c r="A63" s="24"/>
      <c r="B63" s="7" t="s">
        <v>68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1:17" ht="11.25">
      <c r="A64" s="24"/>
      <c r="B64" s="7" t="s">
        <v>31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1:17" ht="11.25">
      <c r="A65" s="24"/>
      <c r="B65" s="7" t="s">
        <v>32</v>
      </c>
      <c r="C65" s="7" t="s">
        <v>67</v>
      </c>
      <c r="D65" s="7"/>
      <c r="E65" s="13">
        <f>SUM(E67:E68)</f>
        <v>4923</v>
      </c>
      <c r="F65" s="13">
        <f>SUM(F67:F68)</f>
        <v>4923</v>
      </c>
      <c r="G65" s="13">
        <f>SUM(G67:G68)</f>
        <v>0</v>
      </c>
      <c r="H65" s="14">
        <f>SUM(H67)</f>
        <v>4923</v>
      </c>
      <c r="I65" s="13">
        <f>SUM(I67)</f>
        <v>4923</v>
      </c>
      <c r="J65" s="13">
        <f>SUM(J67)</f>
        <v>0</v>
      </c>
      <c r="K65" s="7"/>
      <c r="L65" s="13">
        <f>SUM(L67)</f>
        <v>4923</v>
      </c>
      <c r="M65" s="13">
        <f>SUM(M67)</f>
        <v>0</v>
      </c>
      <c r="N65" s="7"/>
      <c r="O65" s="7"/>
      <c r="P65" s="7"/>
      <c r="Q65" s="13">
        <f>SUM(Q67)</f>
        <v>0</v>
      </c>
    </row>
    <row r="66" spans="1:17" ht="11.25">
      <c r="A66" s="24"/>
      <c r="B66" s="7" t="s">
        <v>46</v>
      </c>
      <c r="C66" s="7"/>
      <c r="D66" s="7"/>
      <c r="E66" s="13"/>
      <c r="F66" s="13"/>
      <c r="G66" s="13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ht="11.25">
      <c r="A67" s="24"/>
      <c r="B67" s="7" t="s">
        <v>14</v>
      </c>
      <c r="C67" s="23"/>
      <c r="D67" s="7">
        <v>630</v>
      </c>
      <c r="E67" s="13">
        <v>300</v>
      </c>
      <c r="F67" s="13">
        <v>300</v>
      </c>
      <c r="G67" s="13"/>
      <c r="H67" s="26">
        <v>4923</v>
      </c>
      <c r="I67" s="22">
        <v>4923</v>
      </c>
      <c r="J67" s="23"/>
      <c r="K67" s="23"/>
      <c r="L67" s="22">
        <v>4923</v>
      </c>
      <c r="M67" s="22"/>
      <c r="N67" s="23"/>
      <c r="O67" s="23"/>
      <c r="P67" s="23"/>
      <c r="Q67" s="22"/>
    </row>
    <row r="68" spans="1:17" ht="11.25">
      <c r="A68" s="24"/>
      <c r="B68" s="7" t="s">
        <v>4</v>
      </c>
      <c r="C68" s="23"/>
      <c r="D68" s="7">
        <v>63003</v>
      </c>
      <c r="E68" s="13">
        <v>4623</v>
      </c>
      <c r="F68" s="13">
        <v>4623</v>
      </c>
      <c r="G68" s="13"/>
      <c r="H68" s="27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11.25">
      <c r="A69" s="24"/>
      <c r="B69" s="7" t="s">
        <v>5</v>
      </c>
      <c r="C69" s="23"/>
      <c r="D69" s="7">
        <v>6649</v>
      </c>
      <c r="E69" s="13"/>
      <c r="F69" s="13"/>
      <c r="G69" s="13"/>
      <c r="H69" s="27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11.25">
      <c r="A70" s="24"/>
      <c r="B70" s="7" t="s">
        <v>34</v>
      </c>
      <c r="C70" s="23"/>
      <c r="D70" s="7"/>
      <c r="E70" s="7"/>
      <c r="F70" s="7"/>
      <c r="G70" s="7"/>
      <c r="H70" s="27"/>
      <c r="I70" s="23"/>
      <c r="J70" s="23"/>
      <c r="K70" s="23"/>
      <c r="L70" s="23"/>
      <c r="M70" s="23"/>
      <c r="N70" s="23"/>
      <c r="O70" s="23"/>
      <c r="P70" s="23"/>
      <c r="Q70" s="23"/>
    </row>
    <row r="71" spans="1:17" s="6" customFormat="1" ht="11.25">
      <c r="A71" s="8">
        <v>2</v>
      </c>
      <c r="B71" s="9" t="s">
        <v>38</v>
      </c>
      <c r="C71" s="32" t="s">
        <v>6</v>
      </c>
      <c r="D71" s="32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ht="11.25">
      <c r="A72" s="24" t="s">
        <v>39</v>
      </c>
      <c r="B72" s="7" t="s">
        <v>28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1:17" ht="11.25">
      <c r="A73" s="24"/>
      <c r="B73" s="7" t="s">
        <v>29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1:17" ht="11.25">
      <c r="A74" s="24"/>
      <c r="B74" s="7" t="s">
        <v>30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ht="11.25">
      <c r="A75" s="24"/>
      <c r="B75" s="7" t="s">
        <v>31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1:17" ht="11.25">
      <c r="A76" s="24"/>
      <c r="B76" s="7" t="s">
        <v>32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ht="11.25">
      <c r="A77" s="24"/>
      <c r="B77" s="7" t="s">
        <v>33</v>
      </c>
      <c r="C77" s="23"/>
      <c r="D77" s="23"/>
      <c r="E77" s="7"/>
      <c r="F77" s="7"/>
      <c r="G77" s="7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ht="11.25">
      <c r="A78" s="24"/>
      <c r="B78" s="7" t="s">
        <v>4</v>
      </c>
      <c r="C78" s="23"/>
      <c r="D78" s="23"/>
      <c r="E78" s="7"/>
      <c r="F78" s="7"/>
      <c r="G78" s="7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ht="11.25">
      <c r="A79" s="24"/>
      <c r="B79" s="7" t="s">
        <v>5</v>
      </c>
      <c r="C79" s="23"/>
      <c r="D79" s="23"/>
      <c r="E79" s="7"/>
      <c r="F79" s="7"/>
      <c r="G79" s="7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ht="11.25">
      <c r="A80" s="24"/>
      <c r="B80" s="7" t="s">
        <v>34</v>
      </c>
      <c r="C80" s="23"/>
      <c r="D80" s="23"/>
      <c r="E80" s="7"/>
      <c r="F80" s="7"/>
      <c r="G80" s="7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ht="11.25">
      <c r="A81" s="10" t="s">
        <v>40</v>
      </c>
      <c r="B81" s="11" t="s">
        <v>37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17" s="6" customFormat="1" ht="15" customHeight="1">
      <c r="A82" s="28" t="s">
        <v>41</v>
      </c>
      <c r="B82" s="28"/>
      <c r="C82" s="28" t="s">
        <v>6</v>
      </c>
      <c r="D82" s="28"/>
      <c r="E82" s="16">
        <f aca="true" t="shared" si="2" ref="E82:M82">SUM(E13,E71)</f>
        <v>24022288</v>
      </c>
      <c r="F82" s="17">
        <f t="shared" si="2"/>
        <v>4904838</v>
      </c>
      <c r="G82" s="17">
        <f t="shared" si="2"/>
        <v>19117450</v>
      </c>
      <c r="H82" s="17">
        <f t="shared" si="2"/>
        <v>9281923</v>
      </c>
      <c r="I82" s="16">
        <f t="shared" si="2"/>
        <v>1780473</v>
      </c>
      <c r="J82" s="16">
        <f t="shared" si="2"/>
        <v>0</v>
      </c>
      <c r="K82" s="16">
        <f t="shared" si="2"/>
        <v>0</v>
      </c>
      <c r="L82" s="16">
        <f t="shared" si="2"/>
        <v>1780473</v>
      </c>
      <c r="M82" s="16">
        <f t="shared" si="2"/>
        <v>7501450</v>
      </c>
      <c r="N82" s="12"/>
      <c r="O82" s="12"/>
      <c r="P82" s="12"/>
      <c r="Q82" s="16">
        <f>SUM(Q13,Q71)</f>
        <v>7501450</v>
      </c>
    </row>
    <row r="84" spans="1:10" ht="11.25">
      <c r="A84" s="29" t="s">
        <v>42</v>
      </c>
      <c r="B84" s="29"/>
      <c r="C84" s="29"/>
      <c r="D84" s="29"/>
      <c r="E84" s="29"/>
      <c r="F84" s="29"/>
      <c r="G84" s="29"/>
      <c r="H84" s="29"/>
      <c r="I84" s="29"/>
      <c r="J84" s="29"/>
    </row>
    <row r="85" ht="11.25">
      <c r="A85" s="1" t="s">
        <v>43</v>
      </c>
    </row>
    <row r="86" ht="11.25">
      <c r="A86" s="1" t="s">
        <v>44</v>
      </c>
    </row>
  </sheetData>
  <sheetProtection/>
  <mergeCells count="120">
    <mergeCell ref="N67:N70"/>
    <mergeCell ref="O67:O70"/>
    <mergeCell ref="M10:M11"/>
    <mergeCell ref="N10:Q10"/>
    <mergeCell ref="Q67:Q70"/>
    <mergeCell ref="A61:A70"/>
    <mergeCell ref="C61:Q64"/>
    <mergeCell ref="C67:C70"/>
    <mergeCell ref="H67:H70"/>
    <mergeCell ref="I67:I70"/>
    <mergeCell ref="J67:J70"/>
    <mergeCell ref="K67:K70"/>
    <mergeCell ref="M9:Q9"/>
    <mergeCell ref="I10:I11"/>
    <mergeCell ref="A4:Q4"/>
    <mergeCell ref="A6:A11"/>
    <mergeCell ref="B6:B11"/>
    <mergeCell ref="C6:C11"/>
    <mergeCell ref="D6:D11"/>
    <mergeCell ref="E6:E11"/>
    <mergeCell ref="F6:G6"/>
    <mergeCell ref="J10:L10"/>
    <mergeCell ref="L19:L22"/>
    <mergeCell ref="M19:M22"/>
    <mergeCell ref="P67:P70"/>
    <mergeCell ref="H6:Q6"/>
    <mergeCell ref="F7:F11"/>
    <mergeCell ref="G7:G11"/>
    <mergeCell ref="H7:Q7"/>
    <mergeCell ref="H8:H11"/>
    <mergeCell ref="I8:Q8"/>
    <mergeCell ref="I9:L9"/>
    <mergeCell ref="P28:P31"/>
    <mergeCell ref="M28:M31"/>
    <mergeCell ref="C13:D13"/>
    <mergeCell ref="A14:A22"/>
    <mergeCell ref="C14:Q17"/>
    <mergeCell ref="C19:C22"/>
    <mergeCell ref="H19:H22"/>
    <mergeCell ref="I19:I22"/>
    <mergeCell ref="J19:J22"/>
    <mergeCell ref="K19:K22"/>
    <mergeCell ref="N19:N22"/>
    <mergeCell ref="O19:O22"/>
    <mergeCell ref="P19:P22"/>
    <mergeCell ref="Q28:Q31"/>
    <mergeCell ref="A23:A31"/>
    <mergeCell ref="C23:Q26"/>
    <mergeCell ref="C28:C31"/>
    <mergeCell ref="H28:H31"/>
    <mergeCell ref="I28:I31"/>
    <mergeCell ref="J28:J31"/>
    <mergeCell ref="P57:P60"/>
    <mergeCell ref="L67:L70"/>
    <mergeCell ref="M67:M70"/>
    <mergeCell ref="N28:N31"/>
    <mergeCell ref="O28:O31"/>
    <mergeCell ref="C71:D71"/>
    <mergeCell ref="L28:L31"/>
    <mergeCell ref="O47:O50"/>
    <mergeCell ref="O57:O60"/>
    <mergeCell ref="K28:K31"/>
    <mergeCell ref="C72:Q75"/>
    <mergeCell ref="C77:C80"/>
    <mergeCell ref="D77:D80"/>
    <mergeCell ref="H77:H80"/>
    <mergeCell ref="I77:I80"/>
    <mergeCell ref="J77:J80"/>
    <mergeCell ref="P77:P80"/>
    <mergeCell ref="Q77:Q80"/>
    <mergeCell ref="A82:B82"/>
    <mergeCell ref="C82:D82"/>
    <mergeCell ref="A84:J84"/>
    <mergeCell ref="O77:O80"/>
    <mergeCell ref="C81:Q81"/>
    <mergeCell ref="K77:K80"/>
    <mergeCell ref="L77:L80"/>
    <mergeCell ref="M77:M80"/>
    <mergeCell ref="N77:N80"/>
    <mergeCell ref="A72:A80"/>
    <mergeCell ref="A32:A40"/>
    <mergeCell ref="C32:Q35"/>
    <mergeCell ref="C37:C40"/>
    <mergeCell ref="H37:H40"/>
    <mergeCell ref="I37:I40"/>
    <mergeCell ref="J37:J40"/>
    <mergeCell ref="K37:K40"/>
    <mergeCell ref="L37:L40"/>
    <mergeCell ref="M37:M40"/>
    <mergeCell ref="N37:N40"/>
    <mergeCell ref="A41:A50"/>
    <mergeCell ref="C41:Q44"/>
    <mergeCell ref="C47:C50"/>
    <mergeCell ref="H47:H50"/>
    <mergeCell ref="I47:I50"/>
    <mergeCell ref="J47:J50"/>
    <mergeCell ref="K47:K50"/>
    <mergeCell ref="L47:L50"/>
    <mergeCell ref="M47:M50"/>
    <mergeCell ref="N47:N50"/>
    <mergeCell ref="A51:A60"/>
    <mergeCell ref="C51:Q54"/>
    <mergeCell ref="C57:C60"/>
    <mergeCell ref="H57:H60"/>
    <mergeCell ref="I57:I60"/>
    <mergeCell ref="J57:J60"/>
    <mergeCell ref="K57:K60"/>
    <mergeCell ref="L57:L60"/>
    <mergeCell ref="M57:M60"/>
    <mergeCell ref="N57:N60"/>
    <mergeCell ref="O1:Q1"/>
    <mergeCell ref="N2:Q2"/>
    <mergeCell ref="O3:Q3"/>
    <mergeCell ref="Q57:Q60"/>
    <mergeCell ref="P47:P50"/>
    <mergeCell ref="Q47:Q50"/>
    <mergeCell ref="O37:O40"/>
    <mergeCell ref="P37:P40"/>
    <mergeCell ref="Q37:Q40"/>
    <mergeCell ref="Q19:Q22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2008-03-11T09:47:38Z</cp:lastPrinted>
  <dcterms:created xsi:type="dcterms:W3CDTF">2008-03-12T06:36:29Z</dcterms:created>
  <dcterms:modified xsi:type="dcterms:W3CDTF">2008-11-20T08:55:45Z</dcterms:modified>
  <cp:category/>
  <cp:version/>
  <cp:contentType/>
  <cp:contentStatus/>
</cp:coreProperties>
</file>