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<sst xmlns="http://schemas.openxmlformats.org/spreadsheetml/2006/main" count="80" uniqueCount="65">
  <si>
    <t>Dział</t>
  </si>
  <si>
    <t>Plan</t>
  </si>
  <si>
    <t>Zmiany w planie</t>
  </si>
  <si>
    <t>Rozdział</t>
  </si>
  <si>
    <t>Wyszczególnienie</t>
  </si>
  <si>
    <t>dotychczasowy</t>
  </si>
  <si>
    <t>zmniejszenia</t>
  </si>
  <si>
    <t>zwiększenia</t>
  </si>
  <si>
    <t>po zmianach</t>
  </si>
  <si>
    <t>paragraf</t>
  </si>
  <si>
    <t>1.</t>
  </si>
  <si>
    <t>2.</t>
  </si>
  <si>
    <t>3.</t>
  </si>
  <si>
    <t>4.</t>
  </si>
  <si>
    <t>5.</t>
  </si>
  <si>
    <t>6.</t>
  </si>
  <si>
    <t>Dotacje otrzymane z funduszy celowych na realizację zadań bieżących</t>
  </si>
  <si>
    <t>Jednostki pomocnicze szkolnictwa</t>
  </si>
  <si>
    <t>Zakup materiałów i wyposażenia</t>
  </si>
  <si>
    <t>Zakup pomocy naukowych, dydaktycznych i książek</t>
  </si>
  <si>
    <t>Zakup usług pozostałych</t>
  </si>
  <si>
    <t>Podróże służbowe krajowe</t>
  </si>
  <si>
    <t>Różne opłaty i składki</t>
  </si>
  <si>
    <t>Pozostałe zadania w zakresie polityki społecznej</t>
  </si>
  <si>
    <t>Powiatowe urzędy pracy</t>
  </si>
  <si>
    <t>Edukacyjna opieka wychowawcza</t>
  </si>
  <si>
    <t>Internaty i bursy szkolne</t>
  </si>
  <si>
    <t>Wydatki na zakupy inwestycyjne jednostek budżetowych</t>
  </si>
  <si>
    <t>Razem</t>
  </si>
  <si>
    <t>X</t>
  </si>
  <si>
    <t>Gospodarka komunalna i ochrona środowiska</t>
  </si>
  <si>
    <t>fundusz ochrony środowiska i gospodarki wodnej</t>
  </si>
  <si>
    <t>Dotacje celowe otrzyamane z samorządu województwa na zadania bieżące</t>
  </si>
  <si>
    <t>realizowane na podstawie porozumień</t>
  </si>
  <si>
    <t xml:space="preserve">                                                        Załącznik nr 1</t>
  </si>
  <si>
    <t>Sporz.Renata Mróz</t>
  </si>
  <si>
    <t>Administracja publiczna</t>
  </si>
  <si>
    <t>Starostwo powiatowe</t>
  </si>
  <si>
    <t>Różne rozliczenia</t>
  </si>
  <si>
    <t>Część oświatowa subwencji ogólnej dla jednostek samorządu terytorialnego</t>
  </si>
  <si>
    <t>Subwencje ogólne z budżetu państwa</t>
  </si>
  <si>
    <t>O970</t>
  </si>
  <si>
    <t xml:space="preserve">                                                       Rady  Powiatu w Nidzicy</t>
  </si>
  <si>
    <t>z dnia 19 marca 2008 roku</t>
  </si>
  <si>
    <t>ZMIANY PLANU DOCHODÓW BUDŻETU POWIATU NA 2008 ROK</t>
  </si>
  <si>
    <t>O690</t>
  </si>
  <si>
    <t>Wpływy z różnych opłat</t>
  </si>
  <si>
    <t>Część równoważąca subwencji ogólnej dla powiatów</t>
  </si>
  <si>
    <t>Bezpieczeństwo publiczne i ochrona przeciwpożarowa</t>
  </si>
  <si>
    <t>Komendy powiatowe państwowej Straży Pożarnej</t>
  </si>
  <si>
    <t>Dotacje celowe otrzymane z budzetu państwa na zadania bieżące z zakresu</t>
  </si>
  <si>
    <t xml:space="preserve">administracji rzadowej oraz inne zadania zlecone ustawami realizowane </t>
  </si>
  <si>
    <t>przez powiat</t>
  </si>
  <si>
    <t>ochrona zdrowia</t>
  </si>
  <si>
    <t>składki na ubezpieczenie zdrowotne oraz swiadczenia dla osób</t>
  </si>
  <si>
    <t>nieobjetych obowiazkien ubezpieczenia zdrowotnego</t>
  </si>
  <si>
    <t>pomoc społeczna</t>
  </si>
  <si>
    <t>domy pomocy społecznej</t>
  </si>
  <si>
    <t>osrodki wsparcia</t>
  </si>
  <si>
    <t>powiatowe centra pomocy rodzinie</t>
  </si>
  <si>
    <t>powiatowe urzedy pracy</t>
  </si>
  <si>
    <t>Dotacje celowe otrzymane z budzetu państwa na realizacje biezacych zadan</t>
  </si>
  <si>
    <t>własnych powiatu</t>
  </si>
  <si>
    <t>wpływy z róznych dochodów</t>
  </si>
  <si>
    <t xml:space="preserve">                                                         do Uchwały Nr XVI/87/08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</si>
</sst>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7" xfId="0" applyFont="1" applyBorder="1" applyAlignment="1">
      <alignment/>
    </xf>
    <xf numFmtId="0" fontId="0" fillId="0" borderId="29" xfId="0" applyBorder="1" applyAlignment="1">
      <alignment/>
    </xf>
    <xf numFmtId="0" fontId="4" fillId="0" borderId="30" xfId="0" applyFont="1" applyBorder="1" applyAlignment="1">
      <alignment/>
    </xf>
    <xf numFmtId="0" fontId="0" fillId="0" borderId="27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31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0" fillId="0" borderId="16" xfId="0" applyBorder="1" applyAlignment="1">
      <alignment/>
    </xf>
    <xf numFmtId="0" fontId="0" fillId="33" borderId="20" xfId="0" applyFill="1" applyBorder="1" applyAlignment="1">
      <alignment/>
    </xf>
    <xf numFmtId="0" fontId="2" fillId="33" borderId="21" xfId="0" applyFont="1" applyFill="1" applyBorder="1" applyAlignment="1">
      <alignment horizontal="right"/>
    </xf>
    <xf numFmtId="0" fontId="3" fillId="33" borderId="20" xfId="0" applyFont="1" applyFill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35" xfId="0" applyFont="1" applyBorder="1" applyAlignment="1">
      <alignment/>
    </xf>
    <xf numFmtId="0" fontId="6" fillId="0" borderId="0" xfId="0" applyFont="1" applyAlignment="1">
      <alignment/>
    </xf>
    <xf numFmtId="0" fontId="6" fillId="0" borderId="3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9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165" fontId="6" fillId="0" borderId="35" xfId="42" applyNumberFormat="1" applyFont="1" applyBorder="1" applyAlignment="1">
      <alignment/>
    </xf>
    <xf numFmtId="165" fontId="6" fillId="0" borderId="13" xfId="42" applyNumberFormat="1" applyFont="1" applyBorder="1" applyAlignment="1">
      <alignment/>
    </xf>
    <xf numFmtId="165" fontId="2" fillId="0" borderId="23" xfId="42" applyNumberFormat="1" applyFont="1" applyBorder="1" applyAlignment="1">
      <alignment/>
    </xf>
    <xf numFmtId="165" fontId="5" fillId="0" borderId="27" xfId="42" applyNumberFormat="1" applyFont="1" applyBorder="1" applyAlignment="1">
      <alignment/>
    </xf>
    <xf numFmtId="165" fontId="6" fillId="0" borderId="27" xfId="42" applyNumberFormat="1" applyFont="1" applyBorder="1" applyAlignment="1">
      <alignment/>
    </xf>
    <xf numFmtId="165" fontId="6" fillId="0" borderId="35" xfId="42" applyNumberFormat="1" applyFont="1" applyBorder="1" applyAlignment="1">
      <alignment/>
    </xf>
    <xf numFmtId="165" fontId="6" fillId="0" borderId="35" xfId="42" applyNumberFormat="1" applyFont="1" applyBorder="1" applyAlignment="1">
      <alignment horizontal="left"/>
    </xf>
    <xf numFmtId="165" fontId="6" fillId="0" borderId="0" xfId="42" applyNumberFormat="1" applyFont="1" applyBorder="1" applyAlignment="1">
      <alignment horizontal="left"/>
    </xf>
    <xf numFmtId="165" fontId="2" fillId="0" borderId="23" xfId="42" applyNumberFormat="1" applyFont="1" applyBorder="1" applyAlignment="1">
      <alignment horizontal="left"/>
    </xf>
    <xf numFmtId="165" fontId="5" fillId="0" borderId="27" xfId="42" applyNumberFormat="1" applyFont="1" applyBorder="1" applyAlignment="1">
      <alignment horizontal="left"/>
    </xf>
    <xf numFmtId="165" fontId="6" fillId="0" borderId="27" xfId="42" applyNumberFormat="1" applyFont="1" applyBorder="1" applyAlignment="1">
      <alignment horizontal="left"/>
    </xf>
    <xf numFmtId="165" fontId="2" fillId="0" borderId="26" xfId="42" applyNumberFormat="1" applyFont="1" applyBorder="1" applyAlignment="1">
      <alignment/>
    </xf>
    <xf numFmtId="165" fontId="5" fillId="0" borderId="30" xfId="42" applyNumberFormat="1" applyFont="1" applyBorder="1" applyAlignment="1">
      <alignment/>
    </xf>
    <xf numFmtId="165" fontId="6" fillId="0" borderId="30" xfId="42" applyNumberFormat="1" applyFont="1" applyBorder="1" applyAlignment="1">
      <alignment/>
    </xf>
    <xf numFmtId="165" fontId="6" fillId="0" borderId="0" xfId="42" applyNumberFormat="1" applyFont="1" applyBorder="1" applyAlignment="1">
      <alignment/>
    </xf>
    <xf numFmtId="165" fontId="6" fillId="0" borderId="19" xfId="42" applyNumberFormat="1" applyFont="1" applyBorder="1" applyAlignment="1">
      <alignment/>
    </xf>
    <xf numFmtId="165" fontId="6" fillId="0" borderId="40" xfId="42" applyNumberFormat="1" applyFont="1" applyBorder="1" applyAlignment="1">
      <alignment horizontal="left"/>
    </xf>
    <xf numFmtId="0" fontId="6" fillId="0" borderId="40" xfId="0" applyFont="1" applyBorder="1" applyAlignment="1">
      <alignment/>
    </xf>
    <xf numFmtId="165" fontId="3" fillId="33" borderId="42" xfId="0" applyNumberFormat="1" applyFont="1" applyFill="1" applyBorder="1" applyAlignment="1">
      <alignment/>
    </xf>
    <xf numFmtId="3" fontId="6" fillId="0" borderId="35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165" fontId="4" fillId="0" borderId="23" xfId="0" applyNumberFormat="1" applyFont="1" applyBorder="1" applyAlignment="1">
      <alignment horizontal="center"/>
    </xf>
    <xf numFmtId="165" fontId="2" fillId="0" borderId="41" xfId="0" applyNumberFormat="1" applyFont="1" applyBorder="1" applyAlignment="1">
      <alignment horizontal="center"/>
    </xf>
    <xf numFmtId="165" fontId="2" fillId="0" borderId="43" xfId="42" applyNumberFormat="1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165" fontId="2" fillId="0" borderId="44" xfId="0" applyNumberFormat="1" applyFont="1" applyBorder="1" applyAlignment="1">
      <alignment horizontal="center"/>
    </xf>
    <xf numFmtId="165" fontId="4" fillId="0" borderId="44" xfId="0" applyNumberFormat="1" applyFont="1" applyBorder="1" applyAlignment="1">
      <alignment horizontal="center"/>
    </xf>
    <xf numFmtId="165" fontId="6" fillId="0" borderId="23" xfId="42" applyNumberFormat="1" applyFont="1" applyBorder="1" applyAlignment="1">
      <alignment horizontal="left"/>
    </xf>
    <xf numFmtId="3" fontId="6" fillId="0" borderId="23" xfId="0" applyNumberFormat="1" applyFont="1" applyBorder="1" applyAlignment="1">
      <alignment horizontal="center"/>
    </xf>
    <xf numFmtId="165" fontId="6" fillId="0" borderId="23" xfId="42" applyNumberFormat="1" applyFont="1" applyBorder="1" applyAlignment="1">
      <alignment/>
    </xf>
    <xf numFmtId="165" fontId="5" fillId="0" borderId="14" xfId="0" applyNumberFormat="1" applyFont="1" applyBorder="1" applyAlignment="1">
      <alignment/>
    </xf>
    <xf numFmtId="0" fontId="6" fillId="0" borderId="44" xfId="0" applyFont="1" applyBorder="1" applyAlignment="1">
      <alignment/>
    </xf>
    <xf numFmtId="0" fontId="5" fillId="0" borderId="27" xfId="0" applyFont="1" applyBorder="1" applyAlignment="1">
      <alignment/>
    </xf>
    <xf numFmtId="3" fontId="6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165" fontId="6" fillId="0" borderId="13" xfId="42" applyNumberFormat="1" applyFont="1" applyBorder="1" applyAlignment="1">
      <alignment horizontal="left"/>
    </xf>
    <xf numFmtId="165" fontId="6" fillId="0" borderId="13" xfId="42" applyNumberFormat="1" applyFont="1" applyBorder="1" applyAlignment="1">
      <alignment/>
    </xf>
    <xf numFmtId="165" fontId="6" fillId="0" borderId="31" xfId="42" applyNumberFormat="1" applyFont="1" applyBorder="1" applyAlignment="1">
      <alignment horizontal="left"/>
    </xf>
    <xf numFmtId="3" fontId="6" fillId="0" borderId="31" xfId="0" applyNumberFormat="1" applyFont="1" applyBorder="1" applyAlignment="1">
      <alignment horizontal="center"/>
    </xf>
    <xf numFmtId="165" fontId="6" fillId="0" borderId="31" xfId="42" applyNumberFormat="1" applyFont="1" applyBorder="1" applyAlignment="1">
      <alignment/>
    </xf>
    <xf numFmtId="165" fontId="6" fillId="0" borderId="31" xfId="42" applyNumberFormat="1" applyFont="1" applyBorder="1" applyAlignment="1">
      <alignment/>
    </xf>
    <xf numFmtId="0" fontId="6" fillId="0" borderId="27" xfId="0" applyFont="1" applyBorder="1" applyAlignment="1">
      <alignment/>
    </xf>
    <xf numFmtId="3" fontId="6" fillId="0" borderId="27" xfId="0" applyNumberFormat="1" applyFont="1" applyBorder="1" applyAlignment="1">
      <alignment horizontal="center"/>
    </xf>
    <xf numFmtId="165" fontId="6" fillId="0" borderId="27" xfId="42" applyNumberFormat="1" applyFont="1" applyBorder="1" applyAlignment="1">
      <alignment/>
    </xf>
    <xf numFmtId="165" fontId="0" fillId="0" borderId="27" xfId="0" applyNumberFormat="1" applyFont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4" fillId="0" borderId="23" xfId="0" applyFont="1" applyBorder="1" applyAlignment="1">
      <alignment/>
    </xf>
    <xf numFmtId="165" fontId="4" fillId="0" borderId="14" xfId="42" applyNumberFormat="1" applyFont="1" applyBorder="1" applyAlignment="1">
      <alignment horizontal="left"/>
    </xf>
    <xf numFmtId="165" fontId="4" fillId="0" borderId="13" xfId="42" applyNumberFormat="1" applyFont="1" applyBorder="1" applyAlignment="1">
      <alignment horizontal="left"/>
    </xf>
    <xf numFmtId="0" fontId="6" fillId="0" borderId="17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5" fillId="0" borderId="35" xfId="0" applyFont="1" applyBorder="1" applyAlignment="1">
      <alignment/>
    </xf>
    <xf numFmtId="0" fontId="2" fillId="0" borderId="23" xfId="0" applyFont="1" applyBorder="1" applyAlignment="1">
      <alignment horizontal="left"/>
    </xf>
    <xf numFmtId="0" fontId="6" fillId="0" borderId="15" xfId="0" applyFont="1" applyBorder="1" applyAlignment="1">
      <alignment/>
    </xf>
    <xf numFmtId="165" fontId="2" fillId="0" borderId="44" xfId="42" applyNumberFormat="1" applyFont="1" applyBorder="1" applyAlignment="1">
      <alignment horizontal="left"/>
    </xf>
    <xf numFmtId="165" fontId="2" fillId="0" borderId="23" xfId="42" applyNumberFormat="1" applyFont="1" applyBorder="1" applyAlignment="1">
      <alignment horizontal="left"/>
    </xf>
    <xf numFmtId="3" fontId="6" fillId="0" borderId="15" xfId="0" applyNumberFormat="1" applyFont="1" applyBorder="1" applyAlignment="1">
      <alignment horizontal="center"/>
    </xf>
    <xf numFmtId="165" fontId="9" fillId="0" borderId="44" xfId="0" applyNumberFormat="1" applyFont="1" applyBorder="1" applyAlignment="1">
      <alignment/>
    </xf>
    <xf numFmtId="165" fontId="6" fillId="0" borderId="23" xfId="42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/>
    </xf>
    <xf numFmtId="165" fontId="4" fillId="0" borderId="45" xfId="42" applyNumberFormat="1" applyFont="1" applyBorder="1" applyAlignment="1">
      <alignment horizontal="left"/>
    </xf>
    <xf numFmtId="165" fontId="4" fillId="0" borderId="27" xfId="42" applyNumberFormat="1" applyFont="1" applyBorder="1" applyAlignment="1">
      <alignment horizontal="left"/>
    </xf>
    <xf numFmtId="3" fontId="6" fillId="0" borderId="15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C47" sqref="C47"/>
    </sheetView>
  </sheetViews>
  <sheetFormatPr defaultColWidth="9.140625" defaultRowHeight="12.75"/>
  <cols>
    <col min="2" max="2" width="61.00390625" style="0" customWidth="1"/>
    <col min="3" max="3" width="15.8515625" style="0" customWidth="1"/>
    <col min="4" max="4" width="13.421875" style="0" customWidth="1"/>
    <col min="5" max="5" width="14.140625" style="0" customWidth="1"/>
    <col min="6" max="6" width="15.57421875" style="0" customWidth="1"/>
  </cols>
  <sheetData>
    <row r="1" spans="4:6" ht="9.75" customHeight="1">
      <c r="D1" s="155" t="s">
        <v>34</v>
      </c>
      <c r="E1" s="155"/>
      <c r="F1" s="155"/>
    </row>
    <row r="2" spans="4:6" ht="10.5" customHeight="1">
      <c r="D2" s="155" t="s">
        <v>64</v>
      </c>
      <c r="E2" s="155"/>
      <c r="F2" s="155"/>
    </row>
    <row r="3" spans="4:6" ht="10.5" customHeight="1">
      <c r="D3" s="155" t="s">
        <v>42</v>
      </c>
      <c r="E3" s="155"/>
      <c r="F3" s="155"/>
    </row>
    <row r="4" spans="4:6" ht="9.75" customHeight="1">
      <c r="D4" s="155" t="s">
        <v>43</v>
      </c>
      <c r="E4" s="155"/>
      <c r="F4" s="155"/>
    </row>
    <row r="5" spans="1:6" ht="11.25" customHeight="1">
      <c r="A5" s="152" t="s">
        <v>44</v>
      </c>
      <c r="B5" s="152"/>
      <c r="C5" s="152"/>
      <c r="D5" s="152"/>
      <c r="E5" s="152"/>
      <c r="F5" s="152"/>
    </row>
    <row r="6" ht="12.75" customHeight="1" thickBot="1"/>
    <row r="7" spans="1:6" ht="12.75">
      <c r="A7" s="1" t="s">
        <v>0</v>
      </c>
      <c r="B7" s="2"/>
      <c r="C7" s="3" t="s">
        <v>1</v>
      </c>
      <c r="D7" s="153" t="s">
        <v>2</v>
      </c>
      <c r="E7" s="154"/>
      <c r="F7" s="1" t="s">
        <v>1</v>
      </c>
    </row>
    <row r="8" spans="1:6" ht="12.75">
      <c r="A8" s="4" t="s">
        <v>3</v>
      </c>
      <c r="B8" s="5" t="s">
        <v>4</v>
      </c>
      <c r="C8" s="6" t="s">
        <v>5</v>
      </c>
      <c r="D8" s="7" t="s">
        <v>6</v>
      </c>
      <c r="E8" s="8" t="s">
        <v>7</v>
      </c>
      <c r="F8" s="4" t="s">
        <v>8</v>
      </c>
    </row>
    <row r="9" spans="1:6" ht="9.75" customHeight="1" thickBot="1">
      <c r="A9" s="4" t="s">
        <v>9</v>
      </c>
      <c r="B9" s="5"/>
      <c r="C9" s="6"/>
      <c r="D9" s="9"/>
      <c r="E9" s="10"/>
      <c r="F9" s="11"/>
    </row>
    <row r="10" spans="1:6" ht="9" customHeight="1" thickBot="1">
      <c r="A10" s="12" t="s">
        <v>10</v>
      </c>
      <c r="B10" s="13" t="s">
        <v>11</v>
      </c>
      <c r="C10" s="12" t="s">
        <v>12</v>
      </c>
      <c r="D10" s="14" t="s">
        <v>13</v>
      </c>
      <c r="E10" s="15" t="s">
        <v>14</v>
      </c>
      <c r="F10" s="16" t="s">
        <v>15</v>
      </c>
    </row>
    <row r="11" spans="1:6" ht="13.5" customHeight="1">
      <c r="A11" s="60">
        <v>750</v>
      </c>
      <c r="B11" s="59" t="s">
        <v>36</v>
      </c>
      <c r="C11" s="106">
        <f aca="true" t="shared" si="0" ref="C11:F12">SUM(C12)</f>
        <v>0</v>
      </c>
      <c r="D11" s="106">
        <f t="shared" si="0"/>
        <v>0</v>
      </c>
      <c r="E11" s="106">
        <f t="shared" si="0"/>
        <v>600</v>
      </c>
      <c r="F11" s="103">
        <f t="shared" si="0"/>
        <v>600</v>
      </c>
    </row>
    <row r="12" spans="1:6" ht="11.25" customHeight="1">
      <c r="A12" s="97">
        <v>75020</v>
      </c>
      <c r="B12" s="98" t="s">
        <v>37</v>
      </c>
      <c r="C12" s="107">
        <f t="shared" si="0"/>
        <v>0</v>
      </c>
      <c r="D12" s="107">
        <f t="shared" si="0"/>
        <v>0</v>
      </c>
      <c r="E12" s="107">
        <f t="shared" si="0"/>
        <v>600</v>
      </c>
      <c r="F12" s="102">
        <f t="shared" si="0"/>
        <v>600</v>
      </c>
    </row>
    <row r="13" spans="1:6" ht="11.25" customHeight="1" thickBot="1">
      <c r="A13" s="64" t="s">
        <v>45</v>
      </c>
      <c r="B13" s="62" t="s">
        <v>46</v>
      </c>
      <c r="C13" s="119">
        <v>0</v>
      </c>
      <c r="D13" s="120"/>
      <c r="E13" s="121">
        <v>600</v>
      </c>
      <c r="F13" s="122">
        <f>(C13-D13+E13)</f>
        <v>600</v>
      </c>
    </row>
    <row r="14" spans="1:7" ht="14.25" customHeight="1">
      <c r="A14" s="60">
        <v>758</v>
      </c>
      <c r="B14" s="59" t="s">
        <v>38</v>
      </c>
      <c r="C14" s="106">
        <f>SUM(C15,C17)</f>
        <v>15420442</v>
      </c>
      <c r="D14" s="106">
        <f aca="true" t="shared" si="1" ref="C14:F17">SUM(D15)</f>
        <v>0</v>
      </c>
      <c r="E14" s="106">
        <f>SUM(E15,E17,)</f>
        <v>902033</v>
      </c>
      <c r="F14" s="127">
        <f>SUM(F15,F17,)</f>
        <v>16322475</v>
      </c>
      <c r="G14" s="128"/>
    </row>
    <row r="15" spans="1:7" ht="14.25" customHeight="1">
      <c r="A15" s="105">
        <v>75801</v>
      </c>
      <c r="B15" s="133" t="s">
        <v>39</v>
      </c>
      <c r="C15" s="107">
        <f t="shared" si="1"/>
        <v>13348425</v>
      </c>
      <c r="D15" s="107">
        <f t="shared" si="1"/>
        <v>0</v>
      </c>
      <c r="E15" s="107">
        <f t="shared" si="1"/>
        <v>899584</v>
      </c>
      <c r="F15" s="102">
        <f t="shared" si="1"/>
        <v>14248009</v>
      </c>
      <c r="G15" s="128"/>
    </row>
    <row r="16" spans="1:7" ht="14.25" customHeight="1">
      <c r="A16" s="74">
        <v>2920</v>
      </c>
      <c r="B16" s="123" t="s">
        <v>40</v>
      </c>
      <c r="C16" s="87">
        <v>13348425</v>
      </c>
      <c r="D16" s="124"/>
      <c r="E16" s="125">
        <v>899584</v>
      </c>
      <c r="F16" s="81">
        <f>(C16-D16+E16)</f>
        <v>14248009</v>
      </c>
      <c r="G16" s="128"/>
    </row>
    <row r="17" spans="1:7" ht="14.25" customHeight="1">
      <c r="A17" s="115">
        <v>75832</v>
      </c>
      <c r="B17" s="116" t="s">
        <v>47</v>
      </c>
      <c r="C17" s="107">
        <f t="shared" si="1"/>
        <v>2072017</v>
      </c>
      <c r="D17" s="126"/>
      <c r="E17" s="107">
        <f t="shared" si="1"/>
        <v>2449</v>
      </c>
      <c r="F17" s="102">
        <f t="shared" si="1"/>
        <v>2074466</v>
      </c>
      <c r="G17" s="128"/>
    </row>
    <row r="18" spans="1:7" ht="14.25" customHeight="1" thickBot="1">
      <c r="A18" s="74">
        <v>2920</v>
      </c>
      <c r="B18" s="123" t="s">
        <v>40</v>
      </c>
      <c r="C18" s="108">
        <v>2072017</v>
      </c>
      <c r="D18" s="109"/>
      <c r="E18" s="110">
        <v>2449</v>
      </c>
      <c r="F18" s="81">
        <f>(C18-D18+E18)</f>
        <v>2074466</v>
      </c>
      <c r="G18" s="128"/>
    </row>
    <row r="19" spans="1:7" s="63" customFormat="1" ht="12" hidden="1">
      <c r="A19" s="65">
        <v>2339</v>
      </c>
      <c r="B19" s="66" t="s">
        <v>32</v>
      </c>
      <c r="C19" s="84">
        <v>0</v>
      </c>
      <c r="D19" s="66">
        <v>0</v>
      </c>
      <c r="E19" s="91">
        <v>0</v>
      </c>
      <c r="F19" s="78">
        <f>(C19-D19+E19)</f>
        <v>0</v>
      </c>
      <c r="G19" s="129"/>
    </row>
    <row r="20" spans="1:7" s="63" customFormat="1" ht="12.75" hidden="1" thickBot="1">
      <c r="A20" s="67"/>
      <c r="B20" s="67" t="s">
        <v>33</v>
      </c>
      <c r="C20" s="93"/>
      <c r="D20" s="67"/>
      <c r="E20" s="94"/>
      <c r="F20" s="92"/>
      <c r="G20" s="129"/>
    </row>
    <row r="21" spans="1:7" s="61" customFormat="1" ht="12.75" hidden="1">
      <c r="A21" s="68">
        <v>900</v>
      </c>
      <c r="B21" s="69" t="s">
        <v>30</v>
      </c>
      <c r="C21" s="85">
        <f>SUM(C22,C24)</f>
        <v>0</v>
      </c>
      <c r="D21" s="70">
        <f>SUM(D22,D24)</f>
        <v>0</v>
      </c>
      <c r="E21" s="88">
        <f>SUM(E24,E22)</f>
        <v>0</v>
      </c>
      <c r="F21" s="79">
        <f>SUM(F22,F24)</f>
        <v>0</v>
      </c>
      <c r="G21" s="130"/>
    </row>
    <row r="22" spans="1:7" s="63" customFormat="1" ht="12" hidden="1">
      <c r="A22" s="71">
        <v>90011</v>
      </c>
      <c r="B22" s="72" t="s">
        <v>31</v>
      </c>
      <c r="C22" s="86">
        <f>SUM(C23)</f>
        <v>0</v>
      </c>
      <c r="D22" s="73">
        <f>SUM(D23)</f>
        <v>0</v>
      </c>
      <c r="E22" s="89">
        <f>SUM(E23)</f>
        <v>0</v>
      </c>
      <c r="F22" s="80">
        <f>(C22-D22+E22)</f>
        <v>0</v>
      </c>
      <c r="G22" s="129"/>
    </row>
    <row r="23" spans="1:7" s="63" customFormat="1" ht="12.75" hidden="1" thickBot="1">
      <c r="A23" s="74">
        <v>2440</v>
      </c>
      <c r="B23" s="75" t="s">
        <v>16</v>
      </c>
      <c r="C23" s="87">
        <v>0</v>
      </c>
      <c r="D23" s="76">
        <v>0</v>
      </c>
      <c r="E23" s="90">
        <v>0</v>
      </c>
      <c r="F23" s="81">
        <f>(C23-D23+E23)</f>
        <v>0</v>
      </c>
      <c r="G23" s="129"/>
    </row>
    <row r="24" spans="1:7" ht="12.75" hidden="1">
      <c r="A24" s="36">
        <v>80143</v>
      </c>
      <c r="B24" s="37" t="s">
        <v>17</v>
      </c>
      <c r="C24" s="38">
        <f>SUM(C25:C29)</f>
        <v>0</v>
      </c>
      <c r="D24" s="39">
        <f>SUM(D25:D29)</f>
        <v>0</v>
      </c>
      <c r="E24" s="40">
        <f>SUM(E25:E29)</f>
        <v>0</v>
      </c>
      <c r="F24" s="38">
        <f>(C24-D24+E24)</f>
        <v>0</v>
      </c>
      <c r="G24" s="128"/>
    </row>
    <row r="25" spans="1:7" ht="12.75" hidden="1">
      <c r="A25" s="33">
        <v>4210</v>
      </c>
      <c r="B25" s="34" t="s">
        <v>18</v>
      </c>
      <c r="C25" s="27"/>
      <c r="D25" s="25">
        <v>0</v>
      </c>
      <c r="E25" s="35"/>
      <c r="F25" s="38"/>
      <c r="G25" s="128"/>
    </row>
    <row r="26" spans="1:7" ht="12.75" hidden="1">
      <c r="A26" s="33">
        <v>4240</v>
      </c>
      <c r="B26" s="34" t="s">
        <v>19</v>
      </c>
      <c r="C26" s="27"/>
      <c r="D26" s="25">
        <v>0</v>
      </c>
      <c r="E26" s="35"/>
      <c r="F26" s="38">
        <f>(C26-D26+E26)</f>
        <v>0</v>
      </c>
      <c r="G26" s="128"/>
    </row>
    <row r="27" spans="1:7" ht="12.75" hidden="1">
      <c r="A27" s="33">
        <v>4300</v>
      </c>
      <c r="B27" s="34" t="s">
        <v>20</v>
      </c>
      <c r="C27" s="27"/>
      <c r="D27" s="25">
        <v>0</v>
      </c>
      <c r="E27" s="35"/>
      <c r="F27" s="38">
        <f>(C27-D27+E27)</f>
        <v>0</v>
      </c>
      <c r="G27" s="128"/>
    </row>
    <row r="28" spans="1:7" ht="12.75" hidden="1">
      <c r="A28" s="33">
        <v>4410</v>
      </c>
      <c r="B28" s="34" t="s">
        <v>21</v>
      </c>
      <c r="C28" s="27"/>
      <c r="D28" s="25">
        <v>0</v>
      </c>
      <c r="E28" s="35"/>
      <c r="F28" s="38">
        <f>(C28-D28+E28)</f>
        <v>0</v>
      </c>
      <c r="G28" s="128"/>
    </row>
    <row r="29" spans="1:7" ht="13.5" hidden="1" thickBot="1">
      <c r="A29" s="28">
        <v>4430</v>
      </c>
      <c r="B29" s="29" t="s">
        <v>22</v>
      </c>
      <c r="C29" s="30"/>
      <c r="D29" s="31">
        <v>0</v>
      </c>
      <c r="E29" s="32"/>
      <c r="F29" s="41">
        <f>(C29-D29+E29)</f>
        <v>0</v>
      </c>
      <c r="G29" s="128"/>
    </row>
    <row r="30" spans="1:7" ht="12.75" hidden="1">
      <c r="A30" s="42"/>
      <c r="B30" s="43"/>
      <c r="C30" s="44"/>
      <c r="D30" s="45"/>
      <c r="E30" s="46"/>
      <c r="F30" s="44"/>
      <c r="G30" s="128"/>
    </row>
    <row r="31" spans="1:7" ht="13.5" hidden="1" thickBot="1">
      <c r="A31" s="16"/>
      <c r="B31" s="47"/>
      <c r="C31" s="48"/>
      <c r="D31" s="49"/>
      <c r="E31" s="50"/>
      <c r="F31" s="48"/>
      <c r="G31" s="128"/>
    </row>
    <row r="32" spans="1:7" ht="15.75" hidden="1">
      <c r="A32" s="17">
        <v>853</v>
      </c>
      <c r="B32" s="18" t="s">
        <v>23</v>
      </c>
      <c r="C32" s="19">
        <f aca="true" t="shared" si="2" ref="C32:E33">SUM(C33)</f>
        <v>0</v>
      </c>
      <c r="D32" s="20">
        <f t="shared" si="2"/>
        <v>0</v>
      </c>
      <c r="E32" s="21">
        <f t="shared" si="2"/>
        <v>0</v>
      </c>
      <c r="F32" s="19">
        <f aca="true" t="shared" si="3" ref="F32:F37">(C32-D32+E32)</f>
        <v>0</v>
      </c>
      <c r="G32" s="128"/>
    </row>
    <row r="33" spans="1:7" ht="12.75" hidden="1">
      <c r="A33" s="22">
        <v>85333</v>
      </c>
      <c r="B33" s="23" t="s">
        <v>24</v>
      </c>
      <c r="C33" s="24">
        <f t="shared" si="2"/>
        <v>0</v>
      </c>
      <c r="D33" s="25">
        <f t="shared" si="2"/>
        <v>0</v>
      </c>
      <c r="E33" s="26">
        <f t="shared" si="2"/>
        <v>0</v>
      </c>
      <c r="F33" s="27">
        <f t="shared" si="3"/>
        <v>0</v>
      </c>
      <c r="G33" s="128"/>
    </row>
    <row r="34" spans="1:7" ht="13.5" hidden="1" thickBot="1">
      <c r="A34" s="28">
        <v>4300</v>
      </c>
      <c r="B34" s="29" t="s">
        <v>20</v>
      </c>
      <c r="C34" s="30"/>
      <c r="D34" s="31">
        <v>0</v>
      </c>
      <c r="E34" s="32"/>
      <c r="F34" s="30">
        <f t="shared" si="3"/>
        <v>0</v>
      </c>
      <c r="G34" s="128"/>
    </row>
    <row r="35" spans="1:7" ht="15.75" hidden="1">
      <c r="A35" s="17">
        <v>854</v>
      </c>
      <c r="B35" s="18" t="s">
        <v>25</v>
      </c>
      <c r="C35" s="19">
        <f aca="true" t="shared" si="4" ref="C35:E36">SUM(C36)</f>
        <v>0</v>
      </c>
      <c r="D35" s="20">
        <f t="shared" si="4"/>
        <v>0</v>
      </c>
      <c r="E35" s="21">
        <f t="shared" si="4"/>
        <v>0</v>
      </c>
      <c r="F35" s="19">
        <f t="shared" si="3"/>
        <v>0</v>
      </c>
      <c r="G35" s="128"/>
    </row>
    <row r="36" spans="1:7" ht="12.75" hidden="1">
      <c r="A36" s="22">
        <v>85410</v>
      </c>
      <c r="B36" s="23" t="s">
        <v>26</v>
      </c>
      <c r="C36" s="24">
        <f t="shared" si="4"/>
        <v>0</v>
      </c>
      <c r="D36" s="25">
        <f t="shared" si="4"/>
        <v>0</v>
      </c>
      <c r="E36" s="26">
        <f t="shared" si="4"/>
        <v>0</v>
      </c>
      <c r="F36" s="27">
        <f t="shared" si="3"/>
        <v>0</v>
      </c>
      <c r="G36" s="128"/>
    </row>
    <row r="37" spans="1:7" ht="13.5" hidden="1" thickBot="1">
      <c r="A37" s="51">
        <v>6060</v>
      </c>
      <c r="B37" s="52" t="s">
        <v>27</v>
      </c>
      <c r="C37" s="53">
        <v>0</v>
      </c>
      <c r="D37" s="54">
        <v>0</v>
      </c>
      <c r="E37" s="55"/>
      <c r="F37" s="53">
        <f t="shared" si="3"/>
        <v>0</v>
      </c>
      <c r="G37" s="128"/>
    </row>
    <row r="38" spans="1:7" ht="12.75">
      <c r="A38" s="60">
        <v>754</v>
      </c>
      <c r="B38" s="59" t="s">
        <v>48</v>
      </c>
      <c r="C38" s="104">
        <f aca="true" t="shared" si="5" ref="C38:F39">SUM(C39)</f>
        <v>2710000</v>
      </c>
      <c r="D38" s="104">
        <f t="shared" si="5"/>
        <v>0</v>
      </c>
      <c r="E38" s="104">
        <f t="shared" si="5"/>
        <v>12000</v>
      </c>
      <c r="F38" s="104">
        <f t="shared" si="5"/>
        <v>2722000</v>
      </c>
      <c r="G38" s="128"/>
    </row>
    <row r="39" spans="1:7" ht="12.75">
      <c r="A39" s="97">
        <v>75411</v>
      </c>
      <c r="B39" s="98" t="s">
        <v>49</v>
      </c>
      <c r="C39" s="111">
        <f t="shared" si="5"/>
        <v>2710000</v>
      </c>
      <c r="D39" s="111">
        <f t="shared" si="5"/>
        <v>0</v>
      </c>
      <c r="E39" s="111">
        <f t="shared" si="5"/>
        <v>12000</v>
      </c>
      <c r="F39" s="111">
        <f t="shared" si="5"/>
        <v>2722000</v>
      </c>
      <c r="G39" s="128"/>
    </row>
    <row r="40" spans="1:6" ht="12.75">
      <c r="A40" s="64">
        <v>2110</v>
      </c>
      <c r="B40" s="62" t="s">
        <v>50</v>
      </c>
      <c r="C40" s="83">
        <v>2710000</v>
      </c>
      <c r="D40" s="96"/>
      <c r="E40" s="82">
        <v>12000</v>
      </c>
      <c r="F40" s="77">
        <f>(C40-D40+E40)</f>
        <v>2722000</v>
      </c>
    </row>
    <row r="41" spans="1:6" ht="12.75">
      <c r="A41" s="132"/>
      <c r="B41" s="131" t="s">
        <v>51</v>
      </c>
      <c r="C41" s="129"/>
      <c r="D41" s="129"/>
      <c r="E41" s="129"/>
      <c r="F41" s="66"/>
    </row>
    <row r="42" spans="1:6" ht="13.5" thickBot="1">
      <c r="A42" s="100"/>
      <c r="B42" s="101" t="s">
        <v>52</v>
      </c>
      <c r="C42" s="136"/>
      <c r="D42" s="136"/>
      <c r="E42" s="136"/>
      <c r="F42" s="67"/>
    </row>
    <row r="43" spans="1:7" ht="12.75">
      <c r="A43" s="60">
        <v>851</v>
      </c>
      <c r="B43" s="59" t="s">
        <v>53</v>
      </c>
      <c r="C43" s="141">
        <f>SUM(C44)</f>
        <v>584000</v>
      </c>
      <c r="D43" s="141">
        <f>SUM(D44)</f>
        <v>0</v>
      </c>
      <c r="E43" s="141">
        <f>SUM(E44)</f>
        <v>28705</v>
      </c>
      <c r="F43" s="142">
        <f>SUM(F44)</f>
        <v>612705</v>
      </c>
      <c r="G43" s="128"/>
    </row>
    <row r="44" spans="1:7" ht="12.75">
      <c r="A44" s="36">
        <v>85156</v>
      </c>
      <c r="B44" s="138" t="s">
        <v>54</v>
      </c>
      <c r="C44" s="134">
        <f>SUM(C46)</f>
        <v>584000</v>
      </c>
      <c r="D44" s="134">
        <f>SUM(D46)</f>
        <v>0</v>
      </c>
      <c r="E44" s="134">
        <f>SUM(E46)</f>
        <v>28705</v>
      </c>
      <c r="F44" s="135">
        <f>SUM(F46)</f>
        <v>612705</v>
      </c>
      <c r="G44" s="128"/>
    </row>
    <row r="45" spans="1:6" ht="12.75">
      <c r="A45" s="105"/>
      <c r="B45" s="98" t="s">
        <v>55</v>
      </c>
      <c r="C45" s="134"/>
      <c r="D45" s="134"/>
      <c r="E45" s="134"/>
      <c r="F45" s="135"/>
    </row>
    <row r="46" spans="1:6" ht="12.75">
      <c r="A46" s="64">
        <v>2110</v>
      </c>
      <c r="B46" s="62" t="s">
        <v>50</v>
      </c>
      <c r="C46" s="83">
        <v>584000</v>
      </c>
      <c r="D46" s="96"/>
      <c r="E46" s="82">
        <v>28705</v>
      </c>
      <c r="F46" s="77">
        <f>(C46-D46+E46)</f>
        <v>612705</v>
      </c>
    </row>
    <row r="47" spans="1:6" ht="12.75">
      <c r="A47" s="132"/>
      <c r="B47" s="131" t="s">
        <v>51</v>
      </c>
      <c r="C47" s="117"/>
      <c r="D47" s="114"/>
      <c r="E47" s="118"/>
      <c r="F47" s="78"/>
    </row>
    <row r="48" spans="1:6" ht="13.5" thickBot="1">
      <c r="A48" s="100"/>
      <c r="B48" s="137" t="s">
        <v>52</v>
      </c>
      <c r="C48" s="67"/>
      <c r="D48" s="67"/>
      <c r="E48" s="67"/>
      <c r="F48" s="67"/>
    </row>
    <row r="49" spans="1:7" ht="12.75">
      <c r="A49" s="60">
        <v>852</v>
      </c>
      <c r="B49" s="139" t="s">
        <v>56</v>
      </c>
      <c r="C49" s="144">
        <f>SUM(C50,C53,C57)</f>
        <v>837000</v>
      </c>
      <c r="D49" s="144">
        <f>SUM(D50,D53,D57)</f>
        <v>53</v>
      </c>
      <c r="E49" s="144">
        <f>SUM(E50,E53,E57)</f>
        <v>16325</v>
      </c>
      <c r="F49" s="144">
        <f>SUM(F50,F53,F57)</f>
        <v>853272</v>
      </c>
      <c r="G49" s="128"/>
    </row>
    <row r="50" spans="1:7" ht="12.75">
      <c r="A50" s="105">
        <v>85202</v>
      </c>
      <c r="B50" s="113" t="s">
        <v>57</v>
      </c>
      <c r="C50" s="134">
        <f>SUM(C51)</f>
        <v>384000</v>
      </c>
      <c r="D50" s="134">
        <f>SUM(D51)</f>
        <v>0</v>
      </c>
      <c r="E50" s="134">
        <f>SUM(E51)</f>
        <v>14075</v>
      </c>
      <c r="F50" s="135">
        <f>SUM(F51)</f>
        <v>398075</v>
      </c>
      <c r="G50" s="128"/>
    </row>
    <row r="51" spans="1:6" ht="12.75">
      <c r="A51" s="64">
        <v>2130</v>
      </c>
      <c r="B51" s="138" t="s">
        <v>61</v>
      </c>
      <c r="C51" s="151">
        <v>384000</v>
      </c>
      <c r="D51" s="140"/>
      <c r="E51" s="143">
        <v>14075</v>
      </c>
      <c r="F51" s="77">
        <f>(C51-D51+E51)</f>
        <v>398075</v>
      </c>
    </row>
    <row r="52" spans="1:6" ht="12.75">
      <c r="A52" s="105"/>
      <c r="B52" s="98" t="s">
        <v>62</v>
      </c>
      <c r="C52" s="112"/>
      <c r="D52" s="112"/>
      <c r="E52" s="112"/>
      <c r="F52" s="99"/>
    </row>
    <row r="53" spans="1:6" ht="12.75">
      <c r="A53" s="105">
        <v>85203</v>
      </c>
      <c r="B53" s="98" t="s">
        <v>58</v>
      </c>
      <c r="C53" s="134">
        <f>SUM(C54)</f>
        <v>453000</v>
      </c>
      <c r="D53" s="134">
        <f>SUM(D54)</f>
        <v>53</v>
      </c>
      <c r="E53" s="134">
        <f>SUM(E54)</f>
        <v>750</v>
      </c>
      <c r="F53" s="135">
        <f>SUM(F54)</f>
        <v>453697</v>
      </c>
    </row>
    <row r="54" spans="1:6" ht="12.75">
      <c r="A54" s="64">
        <v>2110</v>
      </c>
      <c r="B54" s="62" t="s">
        <v>50</v>
      </c>
      <c r="C54" s="151">
        <v>453000</v>
      </c>
      <c r="D54" s="146">
        <v>53</v>
      </c>
      <c r="E54" s="143">
        <v>750</v>
      </c>
      <c r="F54" s="77">
        <f>(C54-D54+E54)</f>
        <v>453697</v>
      </c>
    </row>
    <row r="55" spans="1:6" ht="12.75">
      <c r="A55" s="132"/>
      <c r="B55" s="131" t="s">
        <v>51</v>
      </c>
      <c r="C55" s="129"/>
      <c r="D55" s="129"/>
      <c r="E55" s="129"/>
      <c r="F55" s="66"/>
    </row>
    <row r="56" spans="1:6" ht="12.75">
      <c r="A56" s="100"/>
      <c r="B56" s="101" t="s">
        <v>52</v>
      </c>
      <c r="C56" s="112"/>
      <c r="D56" s="112"/>
      <c r="E56" s="112"/>
      <c r="F56" s="145"/>
    </row>
    <row r="57" spans="1:6" ht="12.75">
      <c r="A57" s="105">
        <v>85218</v>
      </c>
      <c r="B57" s="98" t="s">
        <v>59</v>
      </c>
      <c r="C57" s="149">
        <f>SUM(C58)</f>
        <v>0</v>
      </c>
      <c r="D57" s="149">
        <f>SUM(D58)</f>
        <v>0</v>
      </c>
      <c r="E57" s="149">
        <f>SUM(E58)</f>
        <v>1500</v>
      </c>
      <c r="F57" s="150">
        <f>SUM(F58)</f>
        <v>1500</v>
      </c>
    </row>
    <row r="58" spans="1:6" ht="12.75">
      <c r="A58" s="64">
        <v>2130</v>
      </c>
      <c r="B58" s="138" t="s">
        <v>61</v>
      </c>
      <c r="C58" s="140"/>
      <c r="D58" s="146"/>
      <c r="E58" s="143">
        <v>1500</v>
      </c>
      <c r="F58" s="77">
        <f>(C58-D58+E58)</f>
        <v>1500</v>
      </c>
    </row>
    <row r="59" spans="1:6" ht="13.5" thickBot="1">
      <c r="A59" s="105"/>
      <c r="B59" s="98" t="s">
        <v>62</v>
      </c>
      <c r="C59" s="147"/>
      <c r="D59" s="67"/>
      <c r="E59" s="148"/>
      <c r="F59" s="92"/>
    </row>
    <row r="60" spans="1:7" ht="12.75">
      <c r="A60" s="60">
        <v>853</v>
      </c>
      <c r="B60" s="59" t="s">
        <v>23</v>
      </c>
      <c r="C60" s="144">
        <f>SUM(C61)</f>
        <v>0</v>
      </c>
      <c r="D60" s="144">
        <f>SUM(D61)</f>
        <v>0</v>
      </c>
      <c r="E60" s="144">
        <f>SUM(E61)</f>
        <v>1354</v>
      </c>
      <c r="F60" s="144">
        <f>SUM(F61)</f>
        <v>1354</v>
      </c>
      <c r="G60" s="128"/>
    </row>
    <row r="61" spans="1:6" ht="12.75">
      <c r="A61" s="97">
        <v>85333</v>
      </c>
      <c r="B61" s="98" t="s">
        <v>60</v>
      </c>
      <c r="C61" s="134">
        <f>SUM(C62:C63)</f>
        <v>0</v>
      </c>
      <c r="D61" s="134">
        <f>SUM(D62:D63)</f>
        <v>0</v>
      </c>
      <c r="E61" s="134">
        <f>SUM(E62:E63)</f>
        <v>1354</v>
      </c>
      <c r="F61" s="134">
        <f>SUM(F62:F63)</f>
        <v>1354</v>
      </c>
    </row>
    <row r="62" spans="1:6" ht="12.75">
      <c r="A62" s="64" t="s">
        <v>45</v>
      </c>
      <c r="B62" s="62" t="s">
        <v>46</v>
      </c>
      <c r="C62" s="83"/>
      <c r="D62" s="96"/>
      <c r="E62" s="82">
        <v>1350</v>
      </c>
      <c r="F62" s="77">
        <f>(C62-D62+E62)</f>
        <v>1350</v>
      </c>
    </row>
    <row r="63" spans="1:6" ht="13.5" thickBot="1">
      <c r="A63" s="64" t="s">
        <v>41</v>
      </c>
      <c r="B63" s="62" t="s">
        <v>63</v>
      </c>
      <c r="C63" s="83"/>
      <c r="D63" s="96"/>
      <c r="E63" s="82">
        <v>4</v>
      </c>
      <c r="F63" s="77">
        <f>(C63-D63+E63)</f>
        <v>4</v>
      </c>
    </row>
    <row r="64" spans="1:6" ht="16.5" thickBot="1">
      <c r="A64" s="56"/>
      <c r="B64" s="57" t="s">
        <v>28</v>
      </c>
      <c r="C64" s="58" t="s">
        <v>29</v>
      </c>
      <c r="D64" s="95">
        <f>SUM(D11,D14,D38,D43,D49,D60)</f>
        <v>53</v>
      </c>
      <c r="E64" s="95">
        <f>SUM(E11,E14,E38,E43,E49,E60)</f>
        <v>961017</v>
      </c>
      <c r="F64" s="58" t="s">
        <v>29</v>
      </c>
    </row>
    <row r="66" ht="12.75">
      <c r="B66" t="s">
        <v>35</v>
      </c>
    </row>
  </sheetData>
  <sheetProtection/>
  <mergeCells count="6">
    <mergeCell ref="A5:F5"/>
    <mergeCell ref="D7:E7"/>
    <mergeCell ref="D1:F1"/>
    <mergeCell ref="D2:F2"/>
    <mergeCell ref="D3:F3"/>
    <mergeCell ref="D4:F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2008-03-20T12:44:48Z</cp:lastPrinted>
  <dcterms:created xsi:type="dcterms:W3CDTF">2006-02-10T13:19:50Z</dcterms:created>
  <dcterms:modified xsi:type="dcterms:W3CDTF">2008-11-20T08:54:03Z</dcterms:modified>
  <cp:category/>
  <cp:version/>
  <cp:contentType/>
  <cp:contentStatus/>
</cp:coreProperties>
</file>