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<sst xmlns="http://schemas.openxmlformats.org/spreadsheetml/2006/main" count="79" uniqueCount="61">
  <si>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Rozdział</t>
  </si>
  <si>
    <t>Dział</t>
  </si>
  <si>
    <t>paragraf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</si>
  <si>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</si>
  <si>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</si>
  <si>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</si>
  <si>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</si>
  <si>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</si>
  <si>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</si>
  <si>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</si>
  <si>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</si>
  <si>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</si>
  <si>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</si>
  <si>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</si>
  <si>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</si>
  <si>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</si>
  <si>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Różne rozliczenia</t>
  </si>
  <si>
    <t>Oświata i wychowanie</t>
  </si>
  <si>
    <t>Zakup usług pozostałych</t>
  </si>
  <si>
    <t>Zakup materiałów i wyposażenia</t>
  </si>
  <si>
    <t>Różne opłaty i składki</t>
  </si>
  <si>
    <t>Razem</t>
  </si>
  <si>
    <t>X</t>
  </si>
  <si>
    <t>Składki na ubezpieczenie społeczne</t>
  </si>
  <si>
    <t>Składki na Fundusz Pracy</t>
  </si>
  <si>
    <t xml:space="preserve">                                                   Załącznik nr 3</t>
  </si>
  <si>
    <t>Zakup usług remontowych</t>
  </si>
  <si>
    <t>ZMIANY PLANU WYDATKÓW BUDŻETU POWIATU NA 2007 ROK</t>
  </si>
  <si>
    <t>Pozostała działalność</t>
  </si>
  <si>
    <t>Pomoc społeczna</t>
  </si>
  <si>
    <t>Sporz.Renata Mróz</t>
  </si>
  <si>
    <t>Bezpieczeństwo publiczne i ochrona przeciwpożarowa</t>
  </si>
  <si>
    <t>Komendy powiatowe Państwoej Strazy Pożarnej</t>
  </si>
  <si>
    <t>Zakup akcesoriów komputerowych, w tym programów i licencji</t>
  </si>
  <si>
    <t>Placówki opiekuńczo-wychowawcze</t>
  </si>
  <si>
    <t>Dotacja celowa z budzetu na finansowanie lub dofinansowanie zadań zleconych</t>
  </si>
  <si>
    <t>do realizacji stowarzyszeniom</t>
  </si>
  <si>
    <t>Wynagrodzenia bezosobowe</t>
  </si>
  <si>
    <t>Wynagrodzenia osobowe pracowników</t>
  </si>
  <si>
    <t>Gospodarka mieszkaniowa</t>
  </si>
  <si>
    <t>Gospodarka gruntami i nieruchomościami</t>
  </si>
  <si>
    <t>Administracja publiczna</t>
  </si>
  <si>
    <t>Rady powiatów</t>
  </si>
  <si>
    <t>Starostwa powiatowe</t>
  </si>
  <si>
    <t>Powiatowe centra pomocy rodzinie</t>
  </si>
  <si>
    <t>Edukacyjna opieka wychowawcza</t>
  </si>
  <si>
    <t>pozostałe nalezności żołnierzy zawodowych i nadtermin. oraz funkcjonariusy</t>
  </si>
  <si>
    <t>Szkolenia pracowników niebędących członkami korpusu słuzby cywilnej</t>
  </si>
  <si>
    <t>Zakup materiałów i wyposazenia</t>
  </si>
  <si>
    <t xml:space="preserve">                                                   do Uchwały Nr 56/2007</t>
  </si>
  <si>
    <t xml:space="preserve">                                                    Zarzadu Powiatu w Nidzicy</t>
  </si>
  <si>
    <t>z dnia 6 listopada 2007 roku</t>
  </si>
  <si>
    <t>Działalność usługowa</t>
  </si>
  <si>
    <t>Nadzór budowlany</t>
  </si>
  <si>
    <t>Komisje poborowe</t>
  </si>
  <si>
    <t>Promocja jednostek samorzadu terytorialnego</t>
  </si>
  <si>
    <t>Domy pomocy społecznej</t>
  </si>
  <si>
    <t>Osrodki wsparcia</t>
  </si>
  <si>
    <t>Poradnie psychologiczno-pedagogiczne, w tym poradnie specjalistyczne</t>
  </si>
  <si>
    <t>Pomoc materialna dla uczniów</t>
  </si>
  <si>
    <t>Stypendia dla uczniów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</si>
</sst>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15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64" fontId="1" fillId="0" borderId="14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16" xfId="15" applyNumberFormat="1" applyFont="1" applyBorder="1" applyAlignment="1">
      <alignment/>
    </xf>
    <xf numFmtId="164" fontId="5" fillId="0" borderId="14" xfId="15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164" fontId="7" fillId="2" borderId="4" xfId="15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1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4" xfId="0" applyFont="1" applyBorder="1" applyAlignment="1">
      <alignment/>
    </xf>
    <xf numFmtId="164" fontId="5" fillId="0" borderId="6" xfId="15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2" fillId="0" borderId="14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1" fillId="2" borderId="4" xfId="15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D29" sqref="D29"/>
    </sheetView>
  </sheetViews>
  <sheetFormatPr defaultColWidth="9.140625" defaultRowHeight="12.75"/>
  <cols>
    <col min="2" max="2" width="60.28125" style="0" customWidth="1"/>
    <col min="3" max="3" width="17.28125" style="0" customWidth="1"/>
    <col min="4" max="4" width="13.140625" style="0" customWidth="1"/>
    <col min="5" max="5" width="12.421875" style="0" customWidth="1"/>
    <col min="6" max="6" width="15.28125" style="0" customWidth="1"/>
  </cols>
  <sheetData>
    <row r="1" spans="4:6" ht="12.75">
      <c r="D1" s="71" t="s">
        <v>25</v>
      </c>
      <c r="E1" s="71"/>
      <c r="F1" s="71"/>
    </row>
    <row r="2" spans="4:6" ht="12.75">
      <c r="D2" s="71" t="s">
        <v>49</v>
      </c>
      <c r="E2" s="71"/>
      <c r="F2" s="71"/>
    </row>
    <row r="3" spans="4:6" ht="12.75">
      <c r="D3" s="71" t="s">
        <v>50</v>
      </c>
      <c r="E3" s="71"/>
      <c r="F3" s="71"/>
    </row>
    <row r="4" spans="4:6" ht="12.75">
      <c r="D4" s="71" t="s">
        <v>51</v>
      </c>
      <c r="E4" s="71"/>
      <c r="F4" s="71"/>
    </row>
    <row r="5" spans="4:6" ht="12.75">
      <c r="D5" s="54"/>
      <c r="E5" s="54"/>
      <c r="F5" s="54"/>
    </row>
    <row r="6" spans="1:6" ht="15.75" customHeight="1">
      <c r="A6" s="72" t="s">
        <v>27</v>
      </c>
      <c r="B6" s="72"/>
      <c r="C6" s="72"/>
      <c r="D6" s="72"/>
      <c r="E6" s="72"/>
      <c r="F6" s="72"/>
    </row>
    <row r="7" spans="1:6" ht="13.5" thickBot="1">
      <c r="A7" s="34"/>
      <c r="B7" s="34"/>
      <c r="C7" s="34"/>
      <c r="D7" s="34"/>
      <c r="E7" s="34"/>
      <c r="F7" s="34"/>
    </row>
    <row r="8" spans="1:6" ht="12.75" hidden="1">
      <c r="A8" s="34"/>
      <c r="B8" s="34"/>
      <c r="C8" s="34"/>
      <c r="D8" s="34"/>
      <c r="E8" s="34"/>
      <c r="F8" s="34"/>
    </row>
    <row r="9" ht="13.5" hidden="1" thickBot="1"/>
    <row r="10" spans="1:6" ht="12.75">
      <c r="A10" s="3" t="s">
        <v>1</v>
      </c>
      <c r="B10" s="2"/>
      <c r="C10" s="10" t="s">
        <v>4</v>
      </c>
      <c r="D10" s="69" t="s">
        <v>6</v>
      </c>
      <c r="E10" s="70"/>
      <c r="F10" s="3" t="s">
        <v>4</v>
      </c>
    </row>
    <row r="11" spans="1:6" ht="12.75">
      <c r="A11" s="4" t="s">
        <v>0</v>
      </c>
      <c r="B11" s="1" t="s">
        <v>3</v>
      </c>
      <c r="C11" s="8" t="s">
        <v>5</v>
      </c>
      <c r="D11" s="51" t="s">
        <v>7</v>
      </c>
      <c r="E11" s="48" t="s">
        <v>8</v>
      </c>
      <c r="F11" s="4" t="s">
        <v>9</v>
      </c>
    </row>
    <row r="12" spans="1:6" ht="13.5" thickBot="1">
      <c r="A12" s="4" t="s">
        <v>2</v>
      </c>
      <c r="B12" s="1"/>
      <c r="C12" s="8"/>
      <c r="D12" s="52"/>
      <c r="E12" s="49"/>
      <c r="F12" s="11"/>
    </row>
    <row r="13" spans="1:6" ht="13.5" thickBot="1">
      <c r="A13" s="5" t="s">
        <v>10</v>
      </c>
      <c r="B13" s="6" t="s">
        <v>11</v>
      </c>
      <c r="C13" s="5" t="s">
        <v>12</v>
      </c>
      <c r="D13" s="9" t="s">
        <v>13</v>
      </c>
      <c r="E13" s="50" t="s">
        <v>14</v>
      </c>
      <c r="F13" s="7" t="s">
        <v>15</v>
      </c>
    </row>
    <row r="14" spans="1:6" ht="12.75">
      <c r="A14" s="18">
        <v>700</v>
      </c>
      <c r="B14" s="46" t="s">
        <v>39</v>
      </c>
      <c r="C14" s="57">
        <f>SUM(C15)</f>
        <v>23655</v>
      </c>
      <c r="D14" s="57">
        <f>SUM(D15)</f>
        <v>0</v>
      </c>
      <c r="E14" s="57">
        <f>SUM(E15)</f>
        <v>8000</v>
      </c>
      <c r="F14" s="57">
        <f>SUM(F15)</f>
        <v>31655</v>
      </c>
    </row>
    <row r="15" spans="1:6" ht="12.75">
      <c r="A15" s="35">
        <v>70005</v>
      </c>
      <c r="B15" s="43" t="s">
        <v>40</v>
      </c>
      <c r="C15" s="56">
        <f>SUM(C16:C18)</f>
        <v>23655</v>
      </c>
      <c r="D15" s="56">
        <f>SUM(D16:D18)</f>
        <v>0</v>
      </c>
      <c r="E15" s="56">
        <f>SUM(E16:E18)</f>
        <v>8000</v>
      </c>
      <c r="F15" s="56">
        <f>SUM(F16:F18)</f>
        <v>31655</v>
      </c>
    </row>
    <row r="16" spans="1:6" ht="12.75">
      <c r="A16" s="39">
        <v>4110</v>
      </c>
      <c r="B16" s="40" t="s">
        <v>23</v>
      </c>
      <c r="C16" s="27"/>
      <c r="D16" s="27"/>
      <c r="E16" s="27">
        <v>3306</v>
      </c>
      <c r="F16" s="27">
        <f>SUM(C16-D16+E16)</f>
        <v>3306</v>
      </c>
    </row>
    <row r="17" spans="1:6" ht="12.75">
      <c r="A17" s="39">
        <v>4120</v>
      </c>
      <c r="B17" s="40" t="s">
        <v>24</v>
      </c>
      <c r="C17" s="27"/>
      <c r="D17" s="27"/>
      <c r="E17" s="27">
        <v>473</v>
      </c>
      <c r="F17" s="27">
        <f>SUM(C17-D17+E17)</f>
        <v>473</v>
      </c>
    </row>
    <row r="18" spans="1:6" ht="13.5" thickBot="1">
      <c r="A18" s="23">
        <v>4170</v>
      </c>
      <c r="B18" s="67" t="s">
        <v>37</v>
      </c>
      <c r="C18" s="26">
        <v>23655</v>
      </c>
      <c r="D18" s="26"/>
      <c r="E18" s="26">
        <v>4221</v>
      </c>
      <c r="F18" s="26">
        <f>SUM(C18-D18+E18)</f>
        <v>27876</v>
      </c>
    </row>
    <row r="19" spans="1:6" s="24" customFormat="1" ht="12" hidden="1">
      <c r="A19" s="41"/>
      <c r="B19" s="45"/>
      <c r="C19" s="42"/>
      <c r="D19" s="42"/>
      <c r="E19" s="42"/>
      <c r="F19" s="42"/>
    </row>
    <row r="20" spans="1:6" s="20" customFormat="1" ht="12.75" hidden="1">
      <c r="A20" s="18">
        <v>750</v>
      </c>
      <c r="B20" s="46" t="s">
        <v>16</v>
      </c>
      <c r="C20" s="25" t="e">
        <f>SUM(#REF!)</f>
        <v>#REF!</v>
      </c>
      <c r="D20" s="25" t="e">
        <f>SUM(#REF!)</f>
        <v>#REF!</v>
      </c>
      <c r="E20" s="25" t="e">
        <f>SUM(#REF!)</f>
        <v>#REF!</v>
      </c>
      <c r="F20" s="25" t="e">
        <f>(C20-D20+E20)</f>
        <v>#REF!</v>
      </c>
    </row>
    <row r="21" spans="1:6" s="20" customFormat="1" ht="12.75">
      <c r="A21" s="18">
        <v>710</v>
      </c>
      <c r="B21" s="46" t="s">
        <v>52</v>
      </c>
      <c r="C21" s="57">
        <f>SUM(C22)</f>
        <v>54340</v>
      </c>
      <c r="D21" s="57">
        <f>SUM(D22)</f>
        <v>0</v>
      </c>
      <c r="E21" s="57">
        <f>SUM(E22)</f>
        <v>13793</v>
      </c>
      <c r="F21" s="57">
        <f>SUM(F22)</f>
        <v>68133</v>
      </c>
    </row>
    <row r="22" spans="1:6" s="20" customFormat="1" ht="12.75">
      <c r="A22" s="35">
        <v>71015</v>
      </c>
      <c r="B22" s="43" t="s">
        <v>53</v>
      </c>
      <c r="C22" s="53">
        <f>SUM(C23:C26)</f>
        <v>54340</v>
      </c>
      <c r="D22" s="53">
        <f>SUM(D23:D26)</f>
        <v>0</v>
      </c>
      <c r="E22" s="53">
        <f>SUM(E23:E26)</f>
        <v>13793</v>
      </c>
      <c r="F22" s="53">
        <f>SUM(F23:F26)</f>
        <v>68133</v>
      </c>
    </row>
    <row r="23" spans="1:6" s="20" customFormat="1" ht="12.75">
      <c r="A23" s="39">
        <v>4010</v>
      </c>
      <c r="B23" s="44" t="s">
        <v>38</v>
      </c>
      <c r="C23" s="29">
        <v>45840</v>
      </c>
      <c r="D23" s="29"/>
      <c r="E23" s="29">
        <v>3448</v>
      </c>
      <c r="F23" s="27">
        <f>SUM(C23-D23+E23)</f>
        <v>49288</v>
      </c>
    </row>
    <row r="24" spans="1:6" s="20" customFormat="1" ht="12.75">
      <c r="A24" s="39">
        <v>4170</v>
      </c>
      <c r="B24" s="16" t="s">
        <v>37</v>
      </c>
      <c r="C24" s="29">
        <v>4000</v>
      </c>
      <c r="D24" s="29"/>
      <c r="E24" s="29">
        <v>4000</v>
      </c>
      <c r="F24" s="27">
        <f>SUM(C24-D24+E24)</f>
        <v>8000</v>
      </c>
    </row>
    <row r="25" spans="1:6" s="20" customFormat="1" ht="12.75">
      <c r="A25" s="39">
        <v>4210</v>
      </c>
      <c r="B25" s="44" t="s">
        <v>19</v>
      </c>
      <c r="C25" s="29">
        <v>2000</v>
      </c>
      <c r="D25" s="29"/>
      <c r="E25" s="29">
        <v>5000</v>
      </c>
      <c r="F25" s="27">
        <f>SUM(C25-D25+E25)</f>
        <v>7000</v>
      </c>
    </row>
    <row r="26" spans="1:6" s="20" customFormat="1" ht="13.5" thickBot="1">
      <c r="A26" s="23">
        <v>4300</v>
      </c>
      <c r="B26" s="17" t="s">
        <v>18</v>
      </c>
      <c r="C26" s="29">
        <v>2500</v>
      </c>
      <c r="D26" s="29"/>
      <c r="E26" s="29">
        <v>1345</v>
      </c>
      <c r="F26" s="27">
        <f>SUM(C26-D26+E26)</f>
        <v>3845</v>
      </c>
    </row>
    <row r="27" spans="1:6" s="20" customFormat="1" ht="12.75">
      <c r="A27" s="18">
        <v>750</v>
      </c>
      <c r="B27" s="46" t="s">
        <v>41</v>
      </c>
      <c r="C27" s="57">
        <f>SUM(C28,C32,C35,C37)</f>
        <v>390464</v>
      </c>
      <c r="D27" s="57">
        <f>SUM(D28,D32,D35,D37)</f>
        <v>12284</v>
      </c>
      <c r="E27" s="57">
        <f>SUM(E28,E32,E35,E37)</f>
        <v>12283</v>
      </c>
      <c r="F27" s="57">
        <f>SUM(F28,F32,F35,F37)</f>
        <v>390463</v>
      </c>
    </row>
    <row r="28" spans="1:6" s="20" customFormat="1" ht="12.75">
      <c r="A28" s="35">
        <v>75019</v>
      </c>
      <c r="B28" s="43" t="s">
        <v>42</v>
      </c>
      <c r="C28" s="53">
        <f>SUM(C29:C31)</f>
        <v>5500</v>
      </c>
      <c r="D28" s="53">
        <f>SUM(D29:D31)</f>
        <v>500</v>
      </c>
      <c r="E28" s="53">
        <f>SUM(E29:E31)</f>
        <v>500</v>
      </c>
      <c r="F28" s="53">
        <f>SUM(F29:F31)</f>
        <v>5500</v>
      </c>
    </row>
    <row r="29" spans="1:6" s="20" customFormat="1" ht="12.75">
      <c r="A29" s="39">
        <v>4210</v>
      </c>
      <c r="B29" s="44" t="s">
        <v>19</v>
      </c>
      <c r="C29" s="29">
        <v>2200</v>
      </c>
      <c r="D29" s="29"/>
      <c r="E29" s="29">
        <v>330</v>
      </c>
      <c r="F29" s="27">
        <f>SUM(C29-D29+E29)</f>
        <v>2530</v>
      </c>
    </row>
    <row r="30" spans="1:6" s="20" customFormat="1" ht="12.75">
      <c r="A30" s="39">
        <v>4300</v>
      </c>
      <c r="B30" s="44" t="s">
        <v>18</v>
      </c>
      <c r="C30" s="29">
        <v>2800</v>
      </c>
      <c r="D30" s="29"/>
      <c r="E30" s="29">
        <v>170</v>
      </c>
      <c r="F30" s="27">
        <f>SUM(C30-D30+E30)</f>
        <v>2970</v>
      </c>
    </row>
    <row r="31" spans="1:6" s="20" customFormat="1" ht="12.75">
      <c r="A31" s="39">
        <v>4700</v>
      </c>
      <c r="B31" s="44" t="s">
        <v>47</v>
      </c>
      <c r="C31" s="29">
        <v>500</v>
      </c>
      <c r="D31" s="29">
        <v>500</v>
      </c>
      <c r="E31" s="29"/>
      <c r="F31" s="27">
        <f>SUM(C31-D31+E31)</f>
        <v>0</v>
      </c>
    </row>
    <row r="32" spans="1:6" s="20" customFormat="1" ht="12.75">
      <c r="A32" s="35">
        <v>75020</v>
      </c>
      <c r="B32" s="65" t="s">
        <v>43</v>
      </c>
      <c r="C32" s="53">
        <f>SUM(C33:C34)</f>
        <v>317966</v>
      </c>
      <c r="D32" s="53">
        <f>SUM(D33:D34)</f>
        <v>10983</v>
      </c>
      <c r="E32" s="53">
        <f>SUM(E33:E34)</f>
        <v>10983</v>
      </c>
      <c r="F32" s="53">
        <f>SUM(F33:F34)</f>
        <v>317966</v>
      </c>
    </row>
    <row r="33" spans="1:6" s="20" customFormat="1" ht="12.75">
      <c r="A33" s="39">
        <v>4210</v>
      </c>
      <c r="B33" s="44" t="s">
        <v>19</v>
      </c>
      <c r="C33" s="29">
        <v>206782</v>
      </c>
      <c r="D33" s="29"/>
      <c r="E33" s="29">
        <v>10983</v>
      </c>
      <c r="F33" s="27">
        <f aca="true" t="shared" si="0" ref="F33:F39">SUM(C33-D33+E33)</f>
        <v>217765</v>
      </c>
    </row>
    <row r="34" spans="1:6" s="20" customFormat="1" ht="12.75">
      <c r="A34" s="39">
        <v>4270</v>
      </c>
      <c r="B34" s="44" t="s">
        <v>26</v>
      </c>
      <c r="C34" s="29">
        <v>111184</v>
      </c>
      <c r="D34" s="29">
        <v>10983</v>
      </c>
      <c r="E34" s="29"/>
      <c r="F34" s="27">
        <f t="shared" si="0"/>
        <v>100201</v>
      </c>
    </row>
    <row r="35" spans="1:6" s="20" customFormat="1" ht="12.75">
      <c r="A35" s="35">
        <v>75045</v>
      </c>
      <c r="B35" s="65" t="s">
        <v>54</v>
      </c>
      <c r="C35" s="53">
        <f>SUM(C36)</f>
        <v>578</v>
      </c>
      <c r="D35" s="53">
        <f>SUM(D36)</f>
        <v>1</v>
      </c>
      <c r="E35" s="53">
        <f>SUM(E36)</f>
        <v>0</v>
      </c>
      <c r="F35" s="53">
        <f>SUM(F36)</f>
        <v>577</v>
      </c>
    </row>
    <row r="36" spans="1:6" s="20" customFormat="1" ht="12.75">
      <c r="A36" s="39">
        <v>4750</v>
      </c>
      <c r="B36" s="16" t="s">
        <v>33</v>
      </c>
      <c r="C36" s="29">
        <v>578</v>
      </c>
      <c r="D36" s="29">
        <v>1</v>
      </c>
      <c r="E36" s="29"/>
      <c r="F36" s="29">
        <f t="shared" si="0"/>
        <v>577</v>
      </c>
    </row>
    <row r="37" spans="1:6" s="20" customFormat="1" ht="12.75">
      <c r="A37" s="35">
        <v>75075</v>
      </c>
      <c r="B37" s="65" t="s">
        <v>55</v>
      </c>
      <c r="C37" s="53">
        <f>SUM(C38:C39)</f>
        <v>66420</v>
      </c>
      <c r="D37" s="53">
        <f>SUM(D38:D39)</f>
        <v>800</v>
      </c>
      <c r="E37" s="53">
        <f>SUM(E38:E39)</f>
        <v>800</v>
      </c>
      <c r="F37" s="53">
        <f>SUM(F38:F39)</f>
        <v>66420</v>
      </c>
    </row>
    <row r="38" spans="1:6" s="20" customFormat="1" ht="12.75">
      <c r="A38" s="39">
        <v>4300</v>
      </c>
      <c r="B38" s="44" t="s">
        <v>18</v>
      </c>
      <c r="C38" s="29">
        <v>61320</v>
      </c>
      <c r="D38" s="29">
        <v>800</v>
      </c>
      <c r="E38" s="29"/>
      <c r="F38" s="29">
        <f t="shared" si="0"/>
        <v>60520</v>
      </c>
    </row>
    <row r="39" spans="1:6" s="20" customFormat="1" ht="13.5" thickBot="1">
      <c r="A39" s="23">
        <v>4430</v>
      </c>
      <c r="B39" s="17" t="s">
        <v>20</v>
      </c>
      <c r="C39" s="26">
        <v>5100</v>
      </c>
      <c r="D39" s="26"/>
      <c r="E39" s="26">
        <v>800</v>
      </c>
      <c r="F39" s="26">
        <f t="shared" si="0"/>
        <v>5900</v>
      </c>
    </row>
    <row r="40" spans="1:6" s="22" customFormat="1" ht="12.75">
      <c r="A40" s="18">
        <v>754</v>
      </c>
      <c r="B40" s="46" t="s">
        <v>31</v>
      </c>
      <c r="C40" s="25">
        <f>SUM(C41)</f>
        <v>122794</v>
      </c>
      <c r="D40" s="25">
        <f>SUM(D41)</f>
        <v>0</v>
      </c>
      <c r="E40" s="25">
        <f>SUM(E41)</f>
        <v>33290</v>
      </c>
      <c r="F40" s="25">
        <f>SUM(F41)</f>
        <v>156084</v>
      </c>
    </row>
    <row r="41" spans="1:6" s="22" customFormat="1" ht="12.75">
      <c r="A41" s="66">
        <v>75411</v>
      </c>
      <c r="B41" s="68" t="s">
        <v>32</v>
      </c>
      <c r="C41" s="58">
        <f>SUM(C42:C42)</f>
        <v>122794</v>
      </c>
      <c r="D41" s="58">
        <f>SUM(D42:D42)</f>
        <v>0</v>
      </c>
      <c r="E41" s="58">
        <f>SUM(E42:E42)</f>
        <v>33290</v>
      </c>
      <c r="F41" s="58">
        <f>SUM(F42:F42)</f>
        <v>156084</v>
      </c>
    </row>
    <row r="42" spans="1:6" s="22" customFormat="1" ht="12.75" thickBot="1">
      <c r="A42" s="23">
        <v>4060</v>
      </c>
      <c r="B42" s="17" t="s">
        <v>46</v>
      </c>
      <c r="C42" s="26">
        <v>122794</v>
      </c>
      <c r="D42" s="26"/>
      <c r="E42" s="26">
        <v>33290</v>
      </c>
      <c r="F42" s="47">
        <f>SUM(C42-D42+E42)</f>
        <v>156084</v>
      </c>
    </row>
    <row r="43" spans="1:6" s="21" customFormat="1" ht="12.75">
      <c r="A43" s="18">
        <v>801</v>
      </c>
      <c r="B43" s="19" t="s">
        <v>17</v>
      </c>
      <c r="C43" s="25">
        <f aca="true" t="shared" si="1" ref="C43:F44">SUM(C44)</f>
        <v>6013</v>
      </c>
      <c r="D43" s="25">
        <f t="shared" si="1"/>
        <v>0</v>
      </c>
      <c r="E43" s="25">
        <f t="shared" si="1"/>
        <v>24000</v>
      </c>
      <c r="F43" s="25">
        <f t="shared" si="1"/>
        <v>30013</v>
      </c>
    </row>
    <row r="44" spans="1:6" s="24" customFormat="1" ht="12.75">
      <c r="A44" s="37">
        <v>80195</v>
      </c>
      <c r="B44" s="38" t="s">
        <v>28</v>
      </c>
      <c r="C44" s="36">
        <f t="shared" si="1"/>
        <v>6013</v>
      </c>
      <c r="D44" s="36">
        <f t="shared" si="1"/>
        <v>0</v>
      </c>
      <c r="E44" s="36">
        <f t="shared" si="1"/>
        <v>24000</v>
      </c>
      <c r="F44" s="36">
        <f t="shared" si="1"/>
        <v>30013</v>
      </c>
    </row>
    <row r="45" spans="1:6" s="24" customFormat="1" ht="12.75" thickBot="1">
      <c r="A45" s="39">
        <v>4300</v>
      </c>
      <c r="B45" s="44" t="s">
        <v>18</v>
      </c>
      <c r="C45" s="28">
        <v>6013</v>
      </c>
      <c r="D45" s="28"/>
      <c r="E45" s="28">
        <v>24000</v>
      </c>
      <c r="F45" s="28">
        <f>(C45-D45+E45)</f>
        <v>30013</v>
      </c>
    </row>
    <row r="46" spans="1:6" s="24" customFormat="1" ht="12.75">
      <c r="A46" s="12">
        <v>852</v>
      </c>
      <c r="B46" s="13" t="s">
        <v>29</v>
      </c>
      <c r="C46" s="14">
        <f>SUM(C47,C51,C54,C57)</f>
        <v>976421</v>
      </c>
      <c r="D46" s="14">
        <f>SUM(D47,D51,D54,D57)</f>
        <v>0</v>
      </c>
      <c r="E46" s="14">
        <f>SUM(E47,E51,E54,E57)</f>
        <v>112565</v>
      </c>
      <c r="F46" s="14">
        <f>SUM(F47,F51,F54,F57)</f>
        <v>1088986</v>
      </c>
    </row>
    <row r="47" spans="1:6" s="24" customFormat="1" ht="12.75">
      <c r="A47" s="60">
        <v>85201</v>
      </c>
      <c r="B47" s="62" t="s">
        <v>34</v>
      </c>
      <c r="C47" s="58">
        <f>SUM(C48:C50)</f>
        <v>213530</v>
      </c>
      <c r="D47" s="58">
        <f>SUM(D48:D50)</f>
        <v>0</v>
      </c>
      <c r="E47" s="58">
        <f>SUM(E48:E50)</f>
        <v>24760</v>
      </c>
      <c r="F47" s="58">
        <f>SUM(F48:F50)</f>
        <v>238290</v>
      </c>
    </row>
    <row r="48" spans="1:6" s="24" customFormat="1" ht="12">
      <c r="A48" s="61">
        <v>2820</v>
      </c>
      <c r="B48" s="59" t="s">
        <v>35</v>
      </c>
      <c r="C48" s="28">
        <v>193530</v>
      </c>
      <c r="D48" s="28"/>
      <c r="E48" s="28">
        <v>4760</v>
      </c>
      <c r="F48" s="28">
        <f>(C48-D48+E48)</f>
        <v>198290</v>
      </c>
    </row>
    <row r="49" spans="1:6" s="24" customFormat="1" ht="12">
      <c r="A49" s="39"/>
      <c r="B49" s="55" t="s">
        <v>36</v>
      </c>
      <c r="C49" s="29"/>
      <c r="D49" s="29"/>
      <c r="E49" s="29"/>
      <c r="F49" s="29"/>
    </row>
    <row r="50" spans="1:6" s="24" customFormat="1" ht="12.75">
      <c r="A50" s="15">
        <v>4210</v>
      </c>
      <c r="B50" s="44" t="s">
        <v>19</v>
      </c>
      <c r="C50" s="28">
        <v>20000</v>
      </c>
      <c r="D50" s="63"/>
      <c r="E50" s="28">
        <v>20000</v>
      </c>
      <c r="F50" s="28">
        <f>(C50-D50+E50)</f>
        <v>40000</v>
      </c>
    </row>
    <row r="51" spans="1:6" s="24" customFormat="1" ht="12.75">
      <c r="A51" s="60">
        <v>85202</v>
      </c>
      <c r="B51" s="62" t="s">
        <v>56</v>
      </c>
      <c r="C51" s="63">
        <f>SUM(C52)</f>
        <v>383542</v>
      </c>
      <c r="D51" s="63">
        <f>SUM(D52)</f>
        <v>0</v>
      </c>
      <c r="E51" s="63">
        <f>SUM(E52)</f>
        <v>52000</v>
      </c>
      <c r="F51" s="63">
        <f>SUM(F52)</f>
        <v>435542</v>
      </c>
    </row>
    <row r="52" spans="1:6" s="24" customFormat="1" ht="12">
      <c r="A52" s="61">
        <v>2820</v>
      </c>
      <c r="B52" s="59" t="s">
        <v>35</v>
      </c>
      <c r="C52" s="28">
        <v>383542</v>
      </c>
      <c r="D52" s="28"/>
      <c r="E52" s="28">
        <v>52000</v>
      </c>
      <c r="F52" s="28">
        <f>(C52-D52+E52)</f>
        <v>435542</v>
      </c>
    </row>
    <row r="53" spans="1:6" s="24" customFormat="1" ht="12">
      <c r="A53" s="39"/>
      <c r="B53" s="55" t="s">
        <v>36</v>
      </c>
      <c r="C53" s="29"/>
      <c r="D53" s="29"/>
      <c r="E53" s="29"/>
      <c r="F53" s="29"/>
    </row>
    <row r="54" spans="1:6" s="24" customFormat="1" ht="12.75">
      <c r="A54" s="60">
        <v>85203</v>
      </c>
      <c r="B54" s="62" t="s">
        <v>57</v>
      </c>
      <c r="C54" s="63">
        <f>SUM(C55:C56)</f>
        <v>368700</v>
      </c>
      <c r="D54" s="63">
        <f>SUM(D55:D56)</f>
        <v>0</v>
      </c>
      <c r="E54" s="63">
        <f>SUM(E55:E56)</f>
        <v>30515</v>
      </c>
      <c r="F54" s="63">
        <f>SUM(F55:F56)</f>
        <v>399215</v>
      </c>
    </row>
    <row r="55" spans="1:6" s="24" customFormat="1" ht="12">
      <c r="A55" s="61">
        <v>2820</v>
      </c>
      <c r="B55" s="59" t="s">
        <v>35</v>
      </c>
      <c r="C55" s="28">
        <v>368700</v>
      </c>
      <c r="D55" s="28"/>
      <c r="E55" s="28">
        <v>30515</v>
      </c>
      <c r="F55" s="28">
        <f>(C55-D55+E55)</f>
        <v>399215</v>
      </c>
    </row>
    <row r="56" spans="1:6" s="24" customFormat="1" ht="12">
      <c r="A56" s="39"/>
      <c r="B56" s="55" t="s">
        <v>36</v>
      </c>
      <c r="C56" s="29"/>
      <c r="D56" s="29"/>
      <c r="E56" s="29"/>
      <c r="F56" s="29"/>
    </row>
    <row r="57" spans="1:6" s="24" customFormat="1" ht="12.75">
      <c r="A57" s="60">
        <v>85218</v>
      </c>
      <c r="B57" s="62" t="s">
        <v>44</v>
      </c>
      <c r="C57" s="63">
        <f>SUM(C58:C59)</f>
        <v>10649</v>
      </c>
      <c r="D57" s="63">
        <f>SUM(D58:D59)</f>
        <v>0</v>
      </c>
      <c r="E57" s="63">
        <f>SUM(E58:E59)</f>
        <v>5290</v>
      </c>
      <c r="F57" s="63">
        <f>SUM(F58:F59)</f>
        <v>15939</v>
      </c>
    </row>
    <row r="58" spans="1:6" s="24" customFormat="1" ht="12">
      <c r="A58" s="61">
        <v>4210</v>
      </c>
      <c r="B58" s="44" t="s">
        <v>19</v>
      </c>
      <c r="C58" s="28">
        <v>8649</v>
      </c>
      <c r="D58" s="28"/>
      <c r="E58" s="28">
        <v>3490</v>
      </c>
      <c r="F58" s="28">
        <f>(C58-D58+E58)</f>
        <v>12139</v>
      </c>
    </row>
    <row r="59" spans="1:6" s="24" customFormat="1" ht="12.75" thickBot="1">
      <c r="A59" s="61">
        <v>4700</v>
      </c>
      <c r="B59" s="44" t="s">
        <v>47</v>
      </c>
      <c r="C59" s="26">
        <v>2000</v>
      </c>
      <c r="D59" s="26"/>
      <c r="E59" s="26">
        <v>1800</v>
      </c>
      <c r="F59" s="26">
        <f>(C59-D59+E59)</f>
        <v>3800</v>
      </c>
    </row>
    <row r="60" spans="1:6" s="24" customFormat="1" ht="12.75">
      <c r="A60" s="12">
        <v>854</v>
      </c>
      <c r="B60" s="13" t="s">
        <v>45</v>
      </c>
      <c r="C60" s="25">
        <f>SUM(C61,C66)</f>
        <v>57600</v>
      </c>
      <c r="D60" s="25">
        <f>SUM(D61,D66)</f>
        <v>0</v>
      </c>
      <c r="E60" s="25">
        <f>SUM(E61,E66)</f>
        <v>27915</v>
      </c>
      <c r="F60" s="25">
        <f>SUM(F61,F66)</f>
        <v>85515</v>
      </c>
    </row>
    <row r="61" spans="1:6" s="24" customFormat="1" ht="12.75">
      <c r="A61" s="60">
        <v>85406</v>
      </c>
      <c r="B61" s="62" t="s">
        <v>58</v>
      </c>
      <c r="C61" s="58">
        <f>SUM(C62:C65)</f>
        <v>0</v>
      </c>
      <c r="D61" s="58">
        <f>SUM(D62:D65)</f>
        <v>0</v>
      </c>
      <c r="E61" s="58">
        <f>SUM(E62:E65)</f>
        <v>5515</v>
      </c>
      <c r="F61" s="58">
        <f>SUM(F62:F65)</f>
        <v>5515</v>
      </c>
    </row>
    <row r="62" spans="1:6" s="24" customFormat="1" ht="12">
      <c r="A62" s="15">
        <v>4010</v>
      </c>
      <c r="B62" s="44" t="s">
        <v>38</v>
      </c>
      <c r="C62" s="27"/>
      <c r="D62" s="27"/>
      <c r="E62" s="27">
        <v>3501</v>
      </c>
      <c r="F62" s="27">
        <f aca="true" t="shared" si="2" ref="F62:F67">(C62-D62+E62)</f>
        <v>3501</v>
      </c>
    </row>
    <row r="63" spans="1:6" s="24" customFormat="1" ht="12">
      <c r="A63" s="15">
        <v>4110</v>
      </c>
      <c r="B63" s="40" t="s">
        <v>23</v>
      </c>
      <c r="C63" s="27"/>
      <c r="D63" s="27"/>
      <c r="E63" s="27">
        <v>803</v>
      </c>
      <c r="F63" s="27">
        <f t="shared" si="2"/>
        <v>803</v>
      </c>
    </row>
    <row r="64" spans="1:6" s="24" customFormat="1" ht="12">
      <c r="A64" s="15">
        <v>4120</v>
      </c>
      <c r="B64" s="40" t="s">
        <v>24</v>
      </c>
      <c r="C64" s="27"/>
      <c r="D64" s="27"/>
      <c r="E64" s="27">
        <v>108</v>
      </c>
      <c r="F64" s="27">
        <f t="shared" si="2"/>
        <v>108</v>
      </c>
    </row>
    <row r="65" spans="1:6" s="24" customFormat="1" ht="12">
      <c r="A65" s="15">
        <v>4210</v>
      </c>
      <c r="B65" s="55" t="s">
        <v>48</v>
      </c>
      <c r="C65" s="27"/>
      <c r="D65" s="27"/>
      <c r="E65" s="27">
        <v>1103</v>
      </c>
      <c r="F65" s="27">
        <f t="shared" si="2"/>
        <v>1103</v>
      </c>
    </row>
    <row r="66" spans="1:6" s="24" customFormat="1" ht="12.75">
      <c r="A66" s="60">
        <v>85415</v>
      </c>
      <c r="B66" s="62" t="s">
        <v>59</v>
      </c>
      <c r="C66" s="58">
        <f>SUM(C67)</f>
        <v>57600</v>
      </c>
      <c r="D66" s="58">
        <f>SUM(D67)</f>
        <v>0</v>
      </c>
      <c r="E66" s="58">
        <f>SUM(E67)</f>
        <v>22400</v>
      </c>
      <c r="F66" s="58">
        <f>SUM(F67)</f>
        <v>80000</v>
      </c>
    </row>
    <row r="67" spans="1:6" s="24" customFormat="1" ht="12.75" thickBot="1">
      <c r="A67" s="15">
        <v>3240</v>
      </c>
      <c r="B67" s="40" t="s">
        <v>60</v>
      </c>
      <c r="C67" s="27">
        <v>57600</v>
      </c>
      <c r="D67" s="27"/>
      <c r="E67" s="27">
        <v>22400</v>
      </c>
      <c r="F67" s="27">
        <f t="shared" si="2"/>
        <v>80000</v>
      </c>
    </row>
    <row r="68" spans="1:6" s="33" customFormat="1" ht="15.75" thickBot="1">
      <c r="A68" s="30"/>
      <c r="B68" s="31" t="s">
        <v>21</v>
      </c>
      <c r="C68" s="32" t="s">
        <v>22</v>
      </c>
      <c r="D68" s="64">
        <f>SUM(D14,D21,D27,D40,D43,D46,D60)</f>
        <v>12284</v>
      </c>
      <c r="E68" s="64">
        <f>SUM(E14,E21,E27,E40,E43,E46,E60)</f>
        <v>231846</v>
      </c>
      <c r="F68" s="32" t="s">
        <v>22</v>
      </c>
    </row>
    <row r="71" ht="12.75">
      <c r="B71" t="s">
        <v>30</v>
      </c>
    </row>
  </sheetData>
  <mergeCells count="6"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2007-11-11T20:32:51Z</cp:lastPrinted>
  <dcterms:created xsi:type="dcterms:W3CDTF">2006-02-10T11:32:31Z</dcterms:created>
  <dcterms:modified xsi:type="dcterms:W3CDTF">2007-11-12T06:51:39Z</dcterms:modified>
  <cp:category/>
  <cp:version/>
  <cp:contentType/>
  <cp:contentStatus/>
</cp:coreProperties>
</file>