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<sst xmlns="http://schemas.openxmlformats.org/spreadsheetml/2006/main" count="79" uniqueCount="76">
  <si>
    <t>Załącznik nr 1</t>
  </si>
  <si>
    <t>1. Wykonanie budżetu według struktury dochodów</t>
  </si>
  <si>
    <t>Dochody ogółem</t>
  </si>
  <si>
    <t>Uchwała</t>
  </si>
  <si>
    <t>budżetowa</t>
  </si>
  <si>
    <t>Plan po</t>
  </si>
  <si>
    <t>zmianach</t>
  </si>
  <si>
    <t>Wykonanie</t>
  </si>
  <si>
    <t>na</t>
  </si>
  <si>
    <t>%</t>
  </si>
  <si>
    <t>Struktura</t>
  </si>
  <si>
    <t>z wykon.</t>
  </si>
  <si>
    <t>1.</t>
  </si>
  <si>
    <t>2.</t>
  </si>
  <si>
    <t>3.</t>
  </si>
  <si>
    <t>4.</t>
  </si>
  <si>
    <t>5.</t>
  </si>
  <si>
    <t>6.</t>
  </si>
  <si>
    <t>w tym:</t>
  </si>
  <si>
    <t>* opłaty komunikacyjnej</t>
  </si>
  <si>
    <t>w tym z tytułu:</t>
  </si>
  <si>
    <t>* zarządu i użytkowania wieczystego</t>
  </si>
  <si>
    <t>* różnych opłat</t>
  </si>
  <si>
    <t>* najmu i dzierżawy</t>
  </si>
  <si>
    <t>* wpływy z usług</t>
  </si>
  <si>
    <t>* sprzedaży wyrobów i skład.majątk.</t>
  </si>
  <si>
    <t>* odsetek</t>
  </si>
  <si>
    <t>* wpływów z różnych dochodów</t>
  </si>
  <si>
    <t>* dochody jst związane z realizacją</t>
  </si>
  <si>
    <t xml:space="preserve">   zadań z zakresu adm. Rządowej</t>
  </si>
  <si>
    <t xml:space="preserve">  podatku doch. od osób fizycznych</t>
  </si>
  <si>
    <t xml:space="preserve">    administracji rządowej</t>
  </si>
  <si>
    <t>1. część oświatowa</t>
  </si>
  <si>
    <t>3. część wyrównawcza</t>
  </si>
  <si>
    <t>2. część równoważąca</t>
  </si>
  <si>
    <t>podatku od osób prawnych</t>
  </si>
  <si>
    <t>inwestycji powiatu</t>
  </si>
  <si>
    <t>III. razem - subwencje ogólne</t>
  </si>
  <si>
    <t>IV.Razem- środki z innych źródeł</t>
  </si>
  <si>
    <t>4.uzupełnienie subwencji ogólnej</t>
  </si>
  <si>
    <t>1. razem - dochody własne</t>
  </si>
  <si>
    <t xml:space="preserve">2. razem udziały we wpływach z </t>
  </si>
  <si>
    <t>3.razem udziały we wpływach z</t>
  </si>
  <si>
    <t>I.Razem dochody własne (1+2+3)</t>
  </si>
  <si>
    <t>2. środki na dofiansowanie własnych</t>
  </si>
  <si>
    <t>* wpływy ze sprzedaży składników mają</t>
  </si>
  <si>
    <t>1. zadania bieżące i inwestyc. z zakresu</t>
  </si>
  <si>
    <t xml:space="preserve"> *wpływy z innych lokalnych opłat </t>
  </si>
  <si>
    <t>pobieranych przez jst na podstawie</t>
  </si>
  <si>
    <t>odrębnych ustaw</t>
  </si>
  <si>
    <t>*grzywny,mandaty i inne kary pieniężne</t>
  </si>
  <si>
    <t>1. środki na dofiansowanie własnych</t>
  </si>
  <si>
    <t xml:space="preserve"> zadań powiatu</t>
  </si>
  <si>
    <t>2006 r.</t>
  </si>
  <si>
    <t>31.12.2006</t>
  </si>
  <si>
    <t>31.12.2006r.</t>
  </si>
  <si>
    <t>prawnych i innych jednostek org.</t>
  </si>
  <si>
    <t>za utrzymanie dzieci w placówkach</t>
  </si>
  <si>
    <t>opiekuńczo -wychowawczych</t>
  </si>
  <si>
    <t>*grzywny i inne kary pieniężne od osób</t>
  </si>
  <si>
    <t>*wpływy od rodziców z tytułu odpłatnoś</t>
  </si>
  <si>
    <t>7. z funduszy celowych</t>
  </si>
  <si>
    <t>3.środki na uzupełnienie doch.pow.</t>
  </si>
  <si>
    <t>4.środki z Funduszu Pracy</t>
  </si>
  <si>
    <t xml:space="preserve">I.Sprawozdanie roczne z wykonania dochodów budżetu </t>
  </si>
  <si>
    <t>z dnia 20 marca 2007r</t>
  </si>
  <si>
    <t>II. razem dotacje :</t>
  </si>
  <si>
    <t>zadań powiatu</t>
  </si>
  <si>
    <t xml:space="preserve">3.bieżące na realizację własnych </t>
  </si>
  <si>
    <t>2.bieżące na realizację zadań powiatu</t>
  </si>
  <si>
    <t>na podst.poroz.z org.adm.państ.</t>
  </si>
  <si>
    <t>4.otrzymane od innych jst na zadania</t>
  </si>
  <si>
    <t>bieżące realiz.na podst.poroz.</t>
  </si>
  <si>
    <t>inwest. realiz.na podst.poroz.</t>
  </si>
  <si>
    <t>Powiatu Nidzickiego za 2006 rok.</t>
  </si>
  <si>
    <t>do Uchwały Zarządu nr 15/2007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</si>
</sst>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0.0000"/>
    <numFmt numFmtId="167" formatCode="0.000"/>
    <numFmt numFmtId="168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9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2" borderId="6" xfId="0" applyNumberFormat="1" applyFont="1" applyFill="1" applyBorder="1" applyAlignment="1">
      <alignment horizontal="left"/>
    </xf>
    <xf numFmtId="2" fontId="0" fillId="3" borderId="17" xfId="0" applyNumberFormat="1" applyFont="1" applyFill="1" applyBorder="1" applyAlignment="1">
      <alignment horizontal="right"/>
    </xf>
    <xf numFmtId="2" fontId="0" fillId="3" borderId="18" xfId="0" applyNumberFormat="1" applyFont="1" applyFill="1" applyBorder="1" applyAlignment="1">
      <alignment horizontal="right"/>
    </xf>
    <xf numFmtId="2" fontId="0" fillId="3" borderId="19" xfId="0" applyNumberFormat="1" applyFont="1" applyFill="1" applyBorder="1" applyAlignment="1">
      <alignment horizontal="right"/>
    </xf>
    <xf numFmtId="2" fontId="0" fillId="3" borderId="3" xfId="0" applyNumberFormat="1" applyFont="1" applyFill="1" applyBorder="1" applyAlignment="1">
      <alignment horizontal="right"/>
    </xf>
    <xf numFmtId="2" fontId="0" fillId="3" borderId="20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3" fillId="0" borderId="5" xfId="0" applyNumberFormat="1" applyFont="1" applyBorder="1" applyAlignment="1">
      <alignment horizontal="left"/>
    </xf>
    <xf numFmtId="2" fontId="3" fillId="0" borderId="21" xfId="0" applyNumberFormat="1" applyFont="1" applyBorder="1" applyAlignment="1">
      <alignment horizontal="left"/>
    </xf>
    <xf numFmtId="2" fontId="0" fillId="0" borderId="17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2" fontId="0" fillId="3" borderId="10" xfId="0" applyNumberFormat="1" applyFont="1" applyFill="1" applyBorder="1" applyAlignment="1">
      <alignment horizontal="right"/>
    </xf>
    <xf numFmtId="2" fontId="0" fillId="0" borderId="20" xfId="0" applyNumberFormat="1" applyFont="1" applyBorder="1" applyAlignment="1">
      <alignment/>
    </xf>
    <xf numFmtId="2" fontId="0" fillId="0" borderId="22" xfId="0" applyNumberFormat="1" applyBorder="1" applyAlignment="1">
      <alignment horizontal="right"/>
    </xf>
    <xf numFmtId="20" fontId="1" fillId="0" borderId="16" xfId="0" applyNumberFormat="1" applyFont="1" applyBorder="1" applyAlignment="1">
      <alignment horizontal="center"/>
    </xf>
    <xf numFmtId="0" fontId="1" fillId="0" borderId="4" xfId="0" applyFont="1" applyFill="1" applyBorder="1" applyAlignment="1">
      <alignment/>
    </xf>
    <xf numFmtId="2" fontId="0" fillId="3" borderId="1" xfId="0" applyNumberFormat="1" applyFont="1" applyFill="1" applyBorder="1" applyAlignment="1">
      <alignment horizontal="left"/>
    </xf>
    <xf numFmtId="2" fontId="0" fillId="0" borderId="1" xfId="0" applyNumberFormat="1" applyFont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2" fontId="0" fillId="3" borderId="23" xfId="0" applyNumberFormat="1" applyFont="1" applyFill="1" applyBorder="1" applyAlignment="1">
      <alignment horizontal="right"/>
    </xf>
    <xf numFmtId="2" fontId="0" fillId="3" borderId="24" xfId="0" applyNumberFormat="1" applyFont="1" applyFill="1" applyBorder="1" applyAlignment="1">
      <alignment horizontal="right"/>
    </xf>
    <xf numFmtId="2" fontId="0" fillId="0" borderId="25" xfId="0" applyNumberFormat="1" applyFont="1" applyBorder="1" applyAlignment="1">
      <alignment horizontal="right"/>
    </xf>
    <xf numFmtId="0" fontId="0" fillId="0" borderId="4" xfId="0" applyFont="1" applyFill="1" applyBorder="1" applyAlignment="1">
      <alignment horizontal="left"/>
    </xf>
    <xf numFmtId="2" fontId="0" fillId="3" borderId="5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2" fontId="0" fillId="0" borderId="3" xfId="0" applyNumberFormat="1" applyFont="1" applyBorder="1" applyAlignment="1">
      <alignment horizontal="left"/>
    </xf>
    <xf numFmtId="2" fontId="0" fillId="0" borderId="26" xfId="0" applyNumberFormat="1" applyFont="1" applyBorder="1" applyAlignment="1">
      <alignment horizontal="left"/>
    </xf>
    <xf numFmtId="2" fontId="0" fillId="0" borderId="20" xfId="0" applyNumberFormat="1" applyBorder="1" applyAlignment="1">
      <alignment horizontal="right"/>
    </xf>
    <xf numFmtId="2" fontId="1" fillId="2" borderId="5" xfId="0" applyNumberFormat="1" applyFont="1" applyFill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0" fillId="0" borderId="8" xfId="0" applyBorder="1" applyAlignment="1">
      <alignment/>
    </xf>
    <xf numFmtId="2" fontId="0" fillId="3" borderId="2" xfId="0" applyNumberFormat="1" applyFont="1" applyFill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9" xfId="0" applyNumberFormat="1" applyFont="1" applyBorder="1" applyAlignment="1">
      <alignment horizontal="right"/>
    </xf>
    <xf numFmtId="2" fontId="0" fillId="3" borderId="25" xfId="0" applyNumberFormat="1" applyFont="1" applyFill="1" applyBorder="1" applyAlignment="1">
      <alignment horizontal="right"/>
    </xf>
    <xf numFmtId="167" fontId="0" fillId="3" borderId="1" xfId="0" applyNumberFormat="1" applyFont="1" applyFill="1" applyBorder="1" applyAlignment="1">
      <alignment horizontal="right"/>
    </xf>
    <xf numFmtId="2" fontId="0" fillId="0" borderId="25" xfId="0" applyNumberForma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27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/>
    </xf>
    <xf numFmtId="2" fontId="0" fillId="0" borderId="15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right"/>
    </xf>
    <xf numFmtId="2" fontId="0" fillId="0" borderId="29" xfId="0" applyNumberFormat="1" applyFont="1" applyBorder="1" applyAlignment="1">
      <alignment horizontal="right"/>
    </xf>
    <xf numFmtId="2" fontId="8" fillId="0" borderId="5" xfId="0" applyNumberFormat="1" applyFont="1" applyBorder="1" applyAlignment="1">
      <alignment horizontal="left"/>
    </xf>
    <xf numFmtId="2" fontId="3" fillId="0" borderId="4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left"/>
    </xf>
    <xf numFmtId="2" fontId="0" fillId="0" borderId="15" xfId="0" applyNumberFormat="1" applyFont="1" applyBorder="1" applyAlignment="1">
      <alignment horizontal="left"/>
    </xf>
    <xf numFmtId="2" fontId="0" fillId="0" borderId="7" xfId="0" applyNumberFormat="1" applyFont="1" applyBorder="1" applyAlignment="1">
      <alignment horizontal="left"/>
    </xf>
    <xf numFmtId="2" fontId="0" fillId="0" borderId="16" xfId="0" applyNumberFormat="1" applyFont="1" applyBorder="1" applyAlignment="1">
      <alignment horizontal="left"/>
    </xf>
    <xf numFmtId="2" fontId="0" fillId="0" borderId="9" xfId="0" applyNumberFormat="1" applyFont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1" fillId="0" borderId="5" xfId="0" applyNumberFormat="1" applyFont="1" applyFill="1" applyBorder="1" applyAlignment="1">
      <alignment horizontal="right"/>
    </xf>
    <xf numFmtId="2" fontId="0" fillId="0" borderId="5" xfId="0" applyNumberFormat="1" applyFont="1" applyBorder="1" applyAlignment="1">
      <alignment horizontal="left"/>
    </xf>
    <xf numFmtId="2" fontId="0" fillId="0" borderId="28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3" borderId="8" xfId="0" applyNumberFormat="1" applyFont="1" applyFill="1" applyBorder="1" applyAlignment="1">
      <alignment horizontal="right"/>
    </xf>
    <xf numFmtId="2" fontId="0" fillId="0" borderId="30" xfId="0" applyNumberFormat="1" applyBorder="1" applyAlignment="1">
      <alignment horizontal="right"/>
    </xf>
    <xf numFmtId="2" fontId="0" fillId="3" borderId="31" xfId="0" applyNumberFormat="1" applyFont="1" applyFill="1" applyBorder="1" applyAlignment="1">
      <alignment horizontal="right"/>
    </xf>
    <xf numFmtId="2" fontId="0" fillId="0" borderId="19" xfId="0" applyNumberFormat="1" applyBorder="1" applyAlignment="1">
      <alignment/>
    </xf>
    <xf numFmtId="2" fontId="0" fillId="0" borderId="12" xfId="0" applyNumberFormat="1" applyFont="1" applyBorder="1" applyAlignment="1">
      <alignment horizontal="right"/>
    </xf>
    <xf numFmtId="2" fontId="0" fillId="3" borderId="12" xfId="0" applyNumberFormat="1" applyFont="1" applyFill="1" applyBorder="1" applyAlignment="1">
      <alignment horizontal="right"/>
    </xf>
    <xf numFmtId="2" fontId="0" fillId="3" borderId="32" xfId="0" applyNumberFormat="1" applyFont="1" applyFill="1" applyBorder="1" applyAlignment="1">
      <alignment horizontal="right"/>
    </xf>
    <xf numFmtId="2" fontId="0" fillId="0" borderId="33" xfId="0" applyNumberFormat="1" applyBorder="1" applyAlignment="1">
      <alignment horizontal="right"/>
    </xf>
    <xf numFmtId="2" fontId="3" fillId="3" borderId="5" xfId="0" applyNumberFormat="1" applyFont="1" applyFill="1" applyBorder="1" applyAlignment="1">
      <alignment horizontal="left"/>
    </xf>
    <xf numFmtId="2" fontId="3" fillId="0" borderId="34" xfId="0" applyNumberFormat="1" applyFont="1" applyBorder="1" applyAlignment="1">
      <alignment horizontal="left"/>
    </xf>
    <xf numFmtId="2" fontId="0" fillId="0" borderId="3" xfId="0" applyNumberForma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34">
      <selection activeCell="G59" sqref="G59"/>
    </sheetView>
  </sheetViews>
  <sheetFormatPr defaultColWidth="9.140625" defaultRowHeight="12.75"/>
  <cols>
    <col min="1" max="1" width="32.00390625" style="0" customWidth="1"/>
    <col min="2" max="2" width="11.57421875" style="0" customWidth="1"/>
    <col min="3" max="3" width="11.421875" style="0" customWidth="1"/>
    <col min="4" max="4" width="12.8515625" style="0" customWidth="1"/>
    <col min="5" max="5" width="8.28125" style="0" customWidth="1"/>
    <col min="6" max="6" width="9.28125" style="0" customWidth="1"/>
    <col min="7" max="7" width="22.421875" style="0" customWidth="1"/>
    <col min="8" max="8" width="17.00390625" style="0" customWidth="1"/>
  </cols>
  <sheetData>
    <row r="1" spans="4:6" ht="12.75">
      <c r="D1" s="112" t="s">
        <v>0</v>
      </c>
      <c r="E1" s="112"/>
      <c r="F1" s="112"/>
    </row>
    <row r="2" spans="4:6" ht="12.75">
      <c r="D2" s="112" t="s">
        <v>75</v>
      </c>
      <c r="E2" s="112"/>
      <c r="F2" s="112"/>
    </row>
    <row r="3" spans="4:6" ht="12.75">
      <c r="D3" s="112" t="s">
        <v>65</v>
      </c>
      <c r="E3" s="112"/>
      <c r="F3" s="112"/>
    </row>
    <row r="4" ht="8.25" customHeight="1"/>
    <row r="5" spans="1:6" ht="15.75">
      <c r="A5" s="113" t="s">
        <v>64</v>
      </c>
      <c r="B5" s="113"/>
      <c r="C5" s="113"/>
      <c r="D5" s="113"/>
      <c r="E5" s="113"/>
      <c r="F5" s="113"/>
    </row>
    <row r="6" spans="1:6" ht="15.75">
      <c r="A6" s="113" t="s">
        <v>74</v>
      </c>
      <c r="B6" s="113"/>
      <c r="C6" s="113"/>
      <c r="D6" s="113"/>
      <c r="E6" s="113"/>
      <c r="F6" s="113"/>
    </row>
    <row r="7" spans="1:6" ht="9.75" customHeight="1">
      <c r="A7" s="1"/>
      <c r="B7" s="1"/>
      <c r="C7" s="1"/>
      <c r="D7" s="1"/>
      <c r="E7" s="1"/>
      <c r="F7" s="1"/>
    </row>
    <row r="8" spans="1:6" ht="15">
      <c r="A8" s="111" t="s">
        <v>1</v>
      </c>
      <c r="B8" s="111"/>
      <c r="C8" s="111"/>
      <c r="D8" s="111"/>
      <c r="E8" s="111"/>
      <c r="F8" s="111"/>
    </row>
    <row r="9" ht="7.5" customHeight="1" thickBot="1"/>
    <row r="10" spans="1:6" ht="12.75">
      <c r="A10" s="9"/>
      <c r="B10" s="2" t="s">
        <v>3</v>
      </c>
      <c r="C10" s="23" t="s">
        <v>5</v>
      </c>
      <c r="D10" s="2" t="s">
        <v>7</v>
      </c>
      <c r="E10" s="23"/>
      <c r="F10" s="2" t="s">
        <v>10</v>
      </c>
    </row>
    <row r="11" spans="1:6" ht="12.75">
      <c r="A11" s="10" t="s">
        <v>2</v>
      </c>
      <c r="B11" s="3" t="s">
        <v>4</v>
      </c>
      <c r="C11" s="24" t="s">
        <v>6</v>
      </c>
      <c r="D11" s="3" t="s">
        <v>8</v>
      </c>
      <c r="E11" s="24" t="s">
        <v>9</v>
      </c>
      <c r="F11" s="3" t="s">
        <v>9</v>
      </c>
    </row>
    <row r="12" spans="1:6" ht="13.5" thickBot="1">
      <c r="A12" s="13"/>
      <c r="B12" s="4" t="s">
        <v>53</v>
      </c>
      <c r="C12" s="25" t="s">
        <v>54</v>
      </c>
      <c r="D12" s="4" t="s">
        <v>55</v>
      </c>
      <c r="E12" s="40">
        <v>0.16875</v>
      </c>
      <c r="F12" s="4" t="s">
        <v>11</v>
      </c>
    </row>
    <row r="13" spans="1:6" ht="9.75" customHeight="1" thickBot="1">
      <c r="A13" s="5" t="s">
        <v>12</v>
      </c>
      <c r="B13" s="6" t="s">
        <v>13</v>
      </c>
      <c r="C13" s="7" t="s">
        <v>14</v>
      </c>
      <c r="D13" s="6" t="s">
        <v>15</v>
      </c>
      <c r="E13" s="7" t="s">
        <v>16</v>
      </c>
      <c r="F13" s="6" t="s">
        <v>17</v>
      </c>
    </row>
    <row r="14" spans="1:6" ht="13.5" thickBot="1">
      <c r="A14" s="8" t="s">
        <v>2</v>
      </c>
      <c r="B14" s="86">
        <f>SUM(B15,B42,B54,B60)</f>
        <v>23261838</v>
      </c>
      <c r="C14" s="86">
        <f>SUM(C15,C42,C54,C60)</f>
        <v>24984920</v>
      </c>
      <c r="D14" s="86">
        <f>SUM(D15,D42,D54,D60)</f>
        <v>25086648.59</v>
      </c>
      <c r="E14" s="26">
        <f>(D14/C14*100)</f>
        <v>100.4071599588872</v>
      </c>
      <c r="F14" s="55">
        <f>(D14/D14*100)</f>
        <v>100</v>
      </c>
    </row>
    <row r="15" spans="1:6" ht="13.5" thickBot="1">
      <c r="A15" s="41" t="s">
        <v>43</v>
      </c>
      <c r="B15" s="87">
        <f>SUM(B16,B38,B40)</f>
        <v>2755617</v>
      </c>
      <c r="C15" s="87">
        <f>SUM(C16,C38,C40)</f>
        <v>3325358</v>
      </c>
      <c r="D15" s="87">
        <f>SUM(D16,D38,D40)</f>
        <v>3473185.3699999996</v>
      </c>
      <c r="E15" s="32">
        <f aca="true" t="shared" si="0" ref="E15:E66">(D15/C15*100)</f>
        <v>104.4454573011387</v>
      </c>
      <c r="F15" s="56">
        <f>(D15/D14*100)</f>
        <v>13.844756335385808</v>
      </c>
    </row>
    <row r="16" spans="1:6" ht="13.5" thickBot="1">
      <c r="A16" s="49" t="s">
        <v>40</v>
      </c>
      <c r="B16" s="88">
        <f>SUM(B17:B37)</f>
        <v>836514</v>
      </c>
      <c r="C16" s="88">
        <f>SUM(C17:C37)</f>
        <v>1351700</v>
      </c>
      <c r="D16" s="88">
        <f>SUM(D17:D37)</f>
        <v>1427689.5899999999</v>
      </c>
      <c r="E16" s="50">
        <f t="shared" si="0"/>
        <v>105.62177924095582</v>
      </c>
      <c r="F16" s="57">
        <f>(D16/D14*100)</f>
        <v>5.691033558659977</v>
      </c>
    </row>
    <row r="17" spans="1:6" ht="12.75">
      <c r="A17" s="14" t="s">
        <v>20</v>
      </c>
      <c r="B17" s="54"/>
      <c r="C17" s="89"/>
      <c r="D17" s="90"/>
      <c r="E17" s="27"/>
      <c r="F17" s="54"/>
    </row>
    <row r="18" spans="1:6" ht="12.75">
      <c r="A18" s="15" t="s">
        <v>19</v>
      </c>
      <c r="B18" s="36">
        <v>450000</v>
      </c>
      <c r="C18" s="67">
        <v>605051</v>
      </c>
      <c r="D18" s="91">
        <v>676995.5</v>
      </c>
      <c r="E18" s="28">
        <f t="shared" si="0"/>
        <v>111.8906505402024</v>
      </c>
      <c r="F18" s="36">
        <f>(D18/D14*100)</f>
        <v>2.698628705110745</v>
      </c>
    </row>
    <row r="19" spans="1:6" ht="12.75">
      <c r="A19" s="15" t="s">
        <v>21</v>
      </c>
      <c r="B19" s="36">
        <v>1742</v>
      </c>
      <c r="C19" s="67">
        <v>1742</v>
      </c>
      <c r="D19" s="91">
        <v>1741.8</v>
      </c>
      <c r="E19" s="28">
        <f t="shared" si="0"/>
        <v>99.98851894374282</v>
      </c>
      <c r="F19" s="36">
        <f>(D19/D14*100)</f>
        <v>0.006943135484005279</v>
      </c>
    </row>
    <row r="20" spans="1:6" ht="12.75">
      <c r="A20" s="59" t="s">
        <v>47</v>
      </c>
      <c r="B20" s="61">
        <v>0</v>
      </c>
      <c r="C20" s="92">
        <v>38</v>
      </c>
      <c r="D20" s="93">
        <v>38.3</v>
      </c>
      <c r="E20" s="60">
        <f t="shared" si="0"/>
        <v>100.78947368421052</v>
      </c>
      <c r="F20" s="58">
        <f>(D20/D15*100)</f>
        <v>0.0011027341163768636</v>
      </c>
    </row>
    <row r="21" spans="1:6" ht="12.75">
      <c r="A21" s="59" t="s">
        <v>48</v>
      </c>
      <c r="B21" s="61"/>
      <c r="C21" s="92"/>
      <c r="D21" s="93"/>
      <c r="E21" s="60"/>
      <c r="F21" s="61"/>
    </row>
    <row r="22" spans="1:6" ht="12.75">
      <c r="A22" s="14" t="s">
        <v>49</v>
      </c>
      <c r="B22" s="54"/>
      <c r="C22" s="89"/>
      <c r="D22" s="90"/>
      <c r="E22" s="31"/>
      <c r="F22" s="54"/>
    </row>
    <row r="23" spans="1:6" ht="12.75">
      <c r="A23" s="14" t="s">
        <v>50</v>
      </c>
      <c r="B23" s="54">
        <v>0</v>
      </c>
      <c r="C23" s="89">
        <v>656</v>
      </c>
      <c r="D23" s="90">
        <v>656.48</v>
      </c>
      <c r="E23" s="28">
        <f t="shared" si="0"/>
        <v>100.07317073170732</v>
      </c>
      <c r="F23" s="36">
        <f>(D23/D18*100)</f>
        <v>0.09696962535201491</v>
      </c>
    </row>
    <row r="24" spans="1:6" ht="12.75">
      <c r="A24" s="16" t="s">
        <v>59</v>
      </c>
      <c r="B24" s="58"/>
      <c r="C24" s="94">
        <v>57833</v>
      </c>
      <c r="D24" s="95">
        <v>59194.8</v>
      </c>
      <c r="E24" s="29">
        <f t="shared" si="0"/>
        <v>102.35471097816126</v>
      </c>
      <c r="F24" s="58">
        <f>(D24/D14*100)</f>
        <v>0.2359613711956572</v>
      </c>
    </row>
    <row r="25" spans="1:6" ht="12.75">
      <c r="A25" s="14" t="s">
        <v>56</v>
      </c>
      <c r="B25" s="54"/>
      <c r="C25" s="89"/>
      <c r="D25" s="90"/>
      <c r="E25" s="31"/>
      <c r="F25" s="54"/>
    </row>
    <row r="26" spans="1:6" ht="12.75">
      <c r="A26" s="59" t="s">
        <v>60</v>
      </c>
      <c r="B26" s="61"/>
      <c r="C26" s="92">
        <v>6106</v>
      </c>
      <c r="D26" s="93">
        <v>7014.5</v>
      </c>
      <c r="E26" s="60">
        <f t="shared" si="0"/>
        <v>114.87880773010153</v>
      </c>
      <c r="F26" s="58">
        <f>(D26/D14*100)</f>
        <v>0.027961088444456904</v>
      </c>
    </row>
    <row r="27" spans="1:6" ht="12.75">
      <c r="A27" s="59" t="s">
        <v>57</v>
      </c>
      <c r="B27" s="61"/>
      <c r="C27" s="92"/>
      <c r="D27" s="93"/>
      <c r="E27" s="60"/>
      <c r="F27" s="61"/>
    </row>
    <row r="28" spans="1:6" ht="12.75">
      <c r="A28" s="14" t="s">
        <v>58</v>
      </c>
      <c r="B28" s="54"/>
      <c r="C28" s="89"/>
      <c r="D28" s="90"/>
      <c r="E28" s="31"/>
      <c r="F28" s="54"/>
    </row>
    <row r="29" spans="1:6" ht="12.75">
      <c r="A29" s="15" t="s">
        <v>22</v>
      </c>
      <c r="B29" s="36">
        <v>0</v>
      </c>
      <c r="C29" s="67">
        <v>2544</v>
      </c>
      <c r="D29" s="91">
        <v>4967.8</v>
      </c>
      <c r="E29" s="28">
        <f t="shared" si="0"/>
        <v>195.2751572327044</v>
      </c>
      <c r="F29" s="36">
        <f>(D29/D14*100)</f>
        <v>0.019802565425101292</v>
      </c>
    </row>
    <row r="30" spans="1:6" ht="12.75">
      <c r="A30" s="15" t="s">
        <v>23</v>
      </c>
      <c r="B30" s="36">
        <v>159276</v>
      </c>
      <c r="C30" s="67">
        <v>197815</v>
      </c>
      <c r="D30" s="91">
        <v>207172.72</v>
      </c>
      <c r="E30" s="28">
        <f t="shared" si="0"/>
        <v>104.730541162197</v>
      </c>
      <c r="F30" s="36">
        <f>(D30/D14*100)</f>
        <v>0.8258286046330751</v>
      </c>
    </row>
    <row r="31" spans="1:6" ht="12.75">
      <c r="A31" s="15" t="s">
        <v>24</v>
      </c>
      <c r="B31" s="36">
        <v>129400</v>
      </c>
      <c r="C31" s="67">
        <v>203193</v>
      </c>
      <c r="D31" s="91">
        <v>204900.16</v>
      </c>
      <c r="E31" s="28">
        <f t="shared" si="0"/>
        <v>100.8401667380274</v>
      </c>
      <c r="F31" s="36">
        <f>(D31/D14*100)</f>
        <v>0.8167697620704782</v>
      </c>
    </row>
    <row r="32" spans="1:6" ht="12.75">
      <c r="A32" s="15" t="s">
        <v>25</v>
      </c>
      <c r="B32" s="36">
        <v>300</v>
      </c>
      <c r="C32" s="67">
        <v>300</v>
      </c>
      <c r="D32" s="91">
        <v>218.9</v>
      </c>
      <c r="E32" s="28">
        <f t="shared" si="0"/>
        <v>72.96666666666667</v>
      </c>
      <c r="F32" s="36">
        <f>(D32/D14*100)</f>
        <v>0.0008725757018307243</v>
      </c>
    </row>
    <row r="33" spans="1:6" ht="12.75">
      <c r="A33" s="15" t="s">
        <v>45</v>
      </c>
      <c r="B33" s="36">
        <v>50000</v>
      </c>
      <c r="C33" s="67">
        <v>50000</v>
      </c>
      <c r="D33" s="91">
        <v>15041.2</v>
      </c>
      <c r="E33" s="28">
        <f t="shared" si="0"/>
        <v>30.082400000000003</v>
      </c>
      <c r="F33" s="36">
        <f>(D33/D14*100)</f>
        <v>0.05995699244575738</v>
      </c>
    </row>
    <row r="34" spans="1:6" ht="12.75">
      <c r="A34" s="15" t="s">
        <v>26</v>
      </c>
      <c r="B34" s="36">
        <v>0</v>
      </c>
      <c r="C34" s="67">
        <v>39842</v>
      </c>
      <c r="D34" s="91">
        <v>43645.75</v>
      </c>
      <c r="E34" s="28">
        <f t="shared" si="0"/>
        <v>109.54708598965914</v>
      </c>
      <c r="F34" s="36">
        <f>(D34/D14*100)</f>
        <v>0.1739799951492843</v>
      </c>
    </row>
    <row r="35" spans="1:6" ht="12.75">
      <c r="A35" s="15" t="s">
        <v>27</v>
      </c>
      <c r="B35" s="36">
        <v>45796</v>
      </c>
      <c r="C35" s="67">
        <v>151353</v>
      </c>
      <c r="D35" s="91">
        <v>168429.26</v>
      </c>
      <c r="E35" s="29">
        <f t="shared" si="0"/>
        <v>111.28240603093431</v>
      </c>
      <c r="F35" s="36">
        <f>(D35/D14*100)</f>
        <v>0.6713900399878006</v>
      </c>
    </row>
    <row r="36" spans="1:6" ht="12.75">
      <c r="A36" s="16" t="s">
        <v>28</v>
      </c>
      <c r="B36" s="58">
        <v>0</v>
      </c>
      <c r="C36" s="94">
        <v>35227</v>
      </c>
      <c r="D36" s="95">
        <v>37672.42</v>
      </c>
      <c r="E36" s="29">
        <f t="shared" si="0"/>
        <v>106.94189116302834</v>
      </c>
      <c r="F36" s="39">
        <f>(D36/D14*100)</f>
        <v>0.15016920201535777</v>
      </c>
    </row>
    <row r="37" spans="1:6" ht="13.5" thickBot="1">
      <c r="A37" s="14" t="s">
        <v>29</v>
      </c>
      <c r="B37" s="54"/>
      <c r="C37" s="89"/>
      <c r="D37" s="90"/>
      <c r="E37" s="31"/>
      <c r="F37" s="106"/>
    </row>
    <row r="38" spans="1:6" ht="12.75">
      <c r="A38" s="51" t="s">
        <v>41</v>
      </c>
      <c r="B38" s="81">
        <v>1919103</v>
      </c>
      <c r="C38" s="82">
        <v>1939942</v>
      </c>
      <c r="D38" s="83">
        <v>2007609</v>
      </c>
      <c r="E38" s="42">
        <f>(D38/C38*100)</f>
        <v>103.48809397394353</v>
      </c>
      <c r="F38" s="39">
        <f>(D38/D14*100)</f>
        <v>8.002699096284507</v>
      </c>
    </row>
    <row r="39" spans="1:6" ht="13.5" thickBot="1">
      <c r="A39" s="45" t="s">
        <v>30</v>
      </c>
      <c r="B39" s="52"/>
      <c r="C39" s="84"/>
      <c r="D39" s="85"/>
      <c r="E39" s="30"/>
      <c r="F39" s="52"/>
    </row>
    <row r="40" spans="1:6" ht="12.75">
      <c r="A40" s="51" t="s">
        <v>42</v>
      </c>
      <c r="B40" s="81">
        <v>0</v>
      </c>
      <c r="C40" s="82">
        <v>33716</v>
      </c>
      <c r="D40" s="83">
        <v>37886.78</v>
      </c>
      <c r="E40" s="42">
        <f>(D40/C40*100)</f>
        <v>112.37032862735792</v>
      </c>
      <c r="F40" s="39">
        <f>(D40/D16*100)</f>
        <v>2.6537127023528972</v>
      </c>
    </row>
    <row r="41" spans="1:6" ht="13.5" thickBot="1">
      <c r="A41" s="45" t="s">
        <v>35</v>
      </c>
      <c r="B41" s="52"/>
      <c r="C41" s="84"/>
      <c r="D41" s="85"/>
      <c r="E41" s="30"/>
      <c r="F41" s="53"/>
    </row>
    <row r="42" spans="1:6" ht="13.5" thickBot="1">
      <c r="A42" s="11" t="s">
        <v>66</v>
      </c>
      <c r="B42" s="75">
        <f>SUM(B43:B52)</f>
        <v>4252746</v>
      </c>
      <c r="C42" s="75">
        <f>SUM(C43:C53)</f>
        <v>5726736</v>
      </c>
      <c r="D42" s="75">
        <f>SUM(D43:D53)</f>
        <v>5680638.16</v>
      </c>
      <c r="E42" s="104">
        <f t="shared" si="0"/>
        <v>99.19504164326766</v>
      </c>
      <c r="F42" s="105">
        <f>SUM(F43:F52)</f>
        <v>20.655263940140358</v>
      </c>
    </row>
    <row r="43" spans="1:6" ht="12.75">
      <c r="A43" s="18" t="s">
        <v>46</v>
      </c>
      <c r="B43" s="43">
        <v>3093413</v>
      </c>
      <c r="C43" s="76">
        <v>3372001</v>
      </c>
      <c r="D43" s="77">
        <v>3371975.66</v>
      </c>
      <c r="E43" s="102">
        <f t="shared" si="0"/>
        <v>99.99924851742334</v>
      </c>
      <c r="F43" s="103">
        <f>(D43/D14*100)</f>
        <v>13.441315797535951</v>
      </c>
    </row>
    <row r="44" spans="1:6" ht="12.75">
      <c r="A44" s="19" t="s">
        <v>31</v>
      </c>
      <c r="B44" s="78"/>
      <c r="C44" s="72"/>
      <c r="D44" s="79"/>
      <c r="E44" s="98"/>
      <c r="F44" s="97"/>
    </row>
    <row r="45" spans="1:6" ht="12.75">
      <c r="A45" s="44" t="s">
        <v>69</v>
      </c>
      <c r="B45" s="99"/>
      <c r="C45" s="73">
        <v>20480</v>
      </c>
      <c r="D45" s="100">
        <v>20480</v>
      </c>
      <c r="E45" s="101">
        <f t="shared" si="0"/>
        <v>100</v>
      </c>
      <c r="F45" s="58">
        <f>(D45/D14*100)</f>
        <v>0.08163705058699512</v>
      </c>
    </row>
    <row r="46" spans="1:6" ht="12.75">
      <c r="A46" s="19" t="s">
        <v>70</v>
      </c>
      <c r="B46" s="78"/>
      <c r="C46" s="72"/>
      <c r="D46" s="79"/>
      <c r="E46" s="37"/>
      <c r="F46" s="54"/>
    </row>
    <row r="47" spans="1:6" ht="12.75">
      <c r="A47" s="44" t="s">
        <v>68</v>
      </c>
      <c r="B47" s="80">
        <v>306000</v>
      </c>
      <c r="C47" s="73">
        <v>740752</v>
      </c>
      <c r="D47" s="100">
        <v>732933.95</v>
      </c>
      <c r="E47" s="96">
        <f t="shared" si="0"/>
        <v>98.94457929239475</v>
      </c>
      <c r="F47" s="61">
        <f>(D47/D14*100)</f>
        <v>2.9216096656775465</v>
      </c>
    </row>
    <row r="48" spans="1:6" ht="12.75">
      <c r="A48" s="19" t="s">
        <v>67</v>
      </c>
      <c r="B48" s="71"/>
      <c r="C48" s="72"/>
      <c r="D48" s="79"/>
      <c r="E48" s="37"/>
      <c r="F48" s="54"/>
    </row>
    <row r="49" spans="1:6" ht="12.75">
      <c r="A49" s="44" t="s">
        <v>71</v>
      </c>
      <c r="B49" s="62">
        <v>416772</v>
      </c>
      <c r="C49" s="73">
        <v>795976</v>
      </c>
      <c r="D49" s="100">
        <v>775479.67</v>
      </c>
      <c r="E49" s="101">
        <f t="shared" si="0"/>
        <v>97.4250065328603</v>
      </c>
      <c r="F49" s="58">
        <f>(D49/D14*100)</f>
        <v>3.0912047387195454</v>
      </c>
    </row>
    <row r="50" spans="1:6" ht="12.75">
      <c r="A50" s="19" t="s">
        <v>72</v>
      </c>
      <c r="B50" s="71"/>
      <c r="C50" s="72"/>
      <c r="D50" s="79"/>
      <c r="E50" s="31"/>
      <c r="F50" s="61"/>
    </row>
    <row r="51" spans="1:6" ht="12.75">
      <c r="A51" s="44" t="s">
        <v>71</v>
      </c>
      <c r="B51" s="62">
        <v>436561</v>
      </c>
      <c r="C51" s="73">
        <v>294615</v>
      </c>
      <c r="D51" s="100">
        <v>280844.2</v>
      </c>
      <c r="E51" s="101">
        <f t="shared" si="0"/>
        <v>95.32583201805747</v>
      </c>
      <c r="F51" s="58">
        <f>(D51/D14*100)</f>
        <v>1.1194966876203212</v>
      </c>
    </row>
    <row r="52" spans="1:6" ht="12.75">
      <c r="A52" s="19" t="s">
        <v>73</v>
      </c>
      <c r="B52" s="71"/>
      <c r="C52" s="72"/>
      <c r="D52" s="79"/>
      <c r="E52" s="37"/>
      <c r="F52" s="54"/>
    </row>
    <row r="53" spans="1:6" ht="13.5" thickBot="1">
      <c r="A53" s="18" t="s">
        <v>61</v>
      </c>
      <c r="B53" s="80"/>
      <c r="C53" s="76">
        <v>502912</v>
      </c>
      <c r="D53" s="77">
        <v>498924.68</v>
      </c>
      <c r="E53" s="63">
        <f t="shared" si="0"/>
        <v>99.20715353779588</v>
      </c>
      <c r="F53" s="36">
        <f>(D53/D14*100)</f>
        <v>1.9888056318486502</v>
      </c>
    </row>
    <row r="54" spans="1:6" ht="13.5" thickBot="1">
      <c r="A54" s="12" t="s">
        <v>37</v>
      </c>
      <c r="B54" s="74">
        <f>SUM(B55:B59)</f>
        <v>15121896</v>
      </c>
      <c r="C54" s="74">
        <f>SUM(C55:C59)</f>
        <v>15723971</v>
      </c>
      <c r="D54" s="74">
        <f>SUM(D55:D59)</f>
        <v>15723971</v>
      </c>
      <c r="E54" s="32">
        <f t="shared" si="0"/>
        <v>100</v>
      </c>
      <c r="F54" s="34">
        <f>SUM(F55:F58)</f>
        <v>62.33423705003555</v>
      </c>
    </row>
    <row r="55" spans="1:6" ht="12.75">
      <c r="A55" s="22" t="s">
        <v>18</v>
      </c>
      <c r="B55" s="35"/>
      <c r="C55" s="66"/>
      <c r="D55" s="35"/>
      <c r="E55" s="46"/>
      <c r="F55" s="35"/>
    </row>
    <row r="56" spans="1:6" ht="12.75">
      <c r="A56" s="20" t="s">
        <v>32</v>
      </c>
      <c r="B56" s="36">
        <v>11926681</v>
      </c>
      <c r="C56" s="67">
        <v>12442356</v>
      </c>
      <c r="D56" s="36">
        <v>12442356</v>
      </c>
      <c r="E56" s="47">
        <f t="shared" si="0"/>
        <v>100</v>
      </c>
      <c r="F56" s="36">
        <f>(D56/D14*100)</f>
        <v>49.597521786787226</v>
      </c>
    </row>
    <row r="57" spans="1:6" ht="12.75">
      <c r="A57" s="20" t="s">
        <v>34</v>
      </c>
      <c r="B57" s="36">
        <v>1366927</v>
      </c>
      <c r="C57" s="67">
        <v>1366927</v>
      </c>
      <c r="D57" s="36">
        <v>1366927</v>
      </c>
      <c r="E57" s="47">
        <f t="shared" si="0"/>
        <v>100</v>
      </c>
      <c r="F57" s="36">
        <f>(D57/D14*100)</f>
        <v>5.448822687877416</v>
      </c>
    </row>
    <row r="58" spans="1:6" ht="12.75">
      <c r="A58" s="20" t="s">
        <v>33</v>
      </c>
      <c r="B58" s="36">
        <v>1828288</v>
      </c>
      <c r="C58" s="67">
        <v>1828288</v>
      </c>
      <c r="D58" s="36">
        <v>1828288</v>
      </c>
      <c r="E58" s="47">
        <f t="shared" si="0"/>
        <v>100</v>
      </c>
      <c r="F58" s="36">
        <f>(D58/D14*100)</f>
        <v>7.287892575370905</v>
      </c>
    </row>
    <row r="59" spans="1:6" ht="13.5" thickBot="1">
      <c r="A59" s="21" t="s">
        <v>39</v>
      </c>
      <c r="B59" s="65"/>
      <c r="C59" s="68">
        <v>86400</v>
      </c>
      <c r="D59" s="48">
        <v>86400</v>
      </c>
      <c r="E59" s="47">
        <f t="shared" si="0"/>
        <v>100</v>
      </c>
      <c r="F59" s="36">
        <f>(D59/D14*100)</f>
        <v>0.3444063071638857</v>
      </c>
    </row>
    <row r="60" spans="1:6" ht="13.5" thickBot="1">
      <c r="A60" s="17" t="s">
        <v>38</v>
      </c>
      <c r="B60" s="69">
        <f>SUM(B61:B66)</f>
        <v>1131579</v>
      </c>
      <c r="C60" s="69">
        <f>SUM(C61:C66)</f>
        <v>208855</v>
      </c>
      <c r="D60" s="69">
        <f>SUM(D61:D66)</f>
        <v>208854.06</v>
      </c>
      <c r="E60" s="32">
        <f t="shared" si="0"/>
        <v>99.99954992698284</v>
      </c>
      <c r="F60" s="33">
        <f>(D60/D14*100)</f>
        <v>0.8325307354257478</v>
      </c>
    </row>
    <row r="61" spans="1:6" ht="12.75">
      <c r="A61" s="51" t="s">
        <v>51</v>
      </c>
      <c r="B61" s="43">
        <v>1066978</v>
      </c>
      <c r="C61" s="70">
        <v>0</v>
      </c>
      <c r="D61" s="43">
        <v>0</v>
      </c>
      <c r="E61" s="64"/>
      <c r="F61" s="43">
        <f>(D61/D14*100)</f>
        <v>0</v>
      </c>
    </row>
    <row r="62" spans="1:6" ht="12.75">
      <c r="A62" s="19" t="s">
        <v>36</v>
      </c>
      <c r="B62" s="71"/>
      <c r="C62" s="72"/>
      <c r="D62" s="71"/>
      <c r="E62" s="31"/>
      <c r="F62" s="38"/>
    </row>
    <row r="63" spans="1:6" ht="12.75">
      <c r="A63" s="107" t="s">
        <v>44</v>
      </c>
      <c r="B63" s="62">
        <v>64601</v>
      </c>
      <c r="C63" s="73">
        <v>65955</v>
      </c>
      <c r="D63" s="62">
        <v>65954.06</v>
      </c>
      <c r="E63" s="29">
        <f t="shared" si="0"/>
        <v>99.99857478583883</v>
      </c>
      <c r="F63" s="58">
        <f>(D63/D14*100)</f>
        <v>0.26290502600770077</v>
      </c>
    </row>
    <row r="64" spans="1:6" ht="12.75">
      <c r="A64" s="108" t="s">
        <v>52</v>
      </c>
      <c r="B64" s="71"/>
      <c r="C64" s="72"/>
      <c r="D64" s="71"/>
      <c r="E64" s="31"/>
      <c r="F64" s="54"/>
    </row>
    <row r="65" spans="1:6" ht="12.75">
      <c r="A65" s="109" t="s">
        <v>62</v>
      </c>
      <c r="B65" s="80"/>
      <c r="C65" s="76">
        <v>0</v>
      </c>
      <c r="D65" s="80">
        <v>0</v>
      </c>
      <c r="E65" s="29"/>
      <c r="F65" s="58">
        <f>(D65/D14*100)</f>
        <v>0</v>
      </c>
    </row>
    <row r="66" spans="1:6" ht="13.5" thickBot="1">
      <c r="A66" s="110" t="s">
        <v>63</v>
      </c>
      <c r="B66" s="48">
        <v>0</v>
      </c>
      <c r="C66" s="68">
        <v>142900</v>
      </c>
      <c r="D66" s="48">
        <v>142900</v>
      </c>
      <c r="E66" s="63">
        <f t="shared" si="0"/>
        <v>100</v>
      </c>
      <c r="F66" s="65">
        <f>(D66/D14*100)</f>
        <v>0.569625709418047</v>
      </c>
    </row>
  </sheetData>
  <mergeCells count="6">
    <mergeCell ref="A8:F8"/>
    <mergeCell ref="D1:F1"/>
    <mergeCell ref="D2:F2"/>
    <mergeCell ref="A5:F5"/>
    <mergeCell ref="A6:F6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 </dc:creator>
  <cp:keywords/>
  <dc:description/>
  <cp:lastModifiedBy>Skarbnik-SPN</cp:lastModifiedBy>
  <cp:lastPrinted>2007-03-27T13:51:45Z</cp:lastPrinted>
  <dcterms:created xsi:type="dcterms:W3CDTF">2004-02-19T07:08:27Z</dcterms:created>
  <dcterms:modified xsi:type="dcterms:W3CDTF">2007-03-28T08:22:42Z</dcterms:modified>
  <cp:category/>
  <cp:version/>
  <cp:contentType/>
  <cp:contentStatus/>
</cp:coreProperties>
</file>