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<sst xmlns="http://schemas.openxmlformats.org/spreadsheetml/2006/main" count="112" uniqueCount="82">
  <si>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</si>
  <si>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</si>
  <si>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</si>
  <si>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</si>
  <si>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</si>
  <si>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</si>
  <si>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</si>
  <si>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</si>
  <si>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</si>
  <si>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</si>
  <si>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</si>
  <si>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</si>
  <si>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</si>
  <si>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</si>
  <si>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</si>
  <si>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Oświata i wychowanie</t>
  </si>
  <si>
    <t>Zakup usług pozostałych</t>
  </si>
  <si>
    <t>Razem</t>
  </si>
  <si>
    <t>X</t>
  </si>
  <si>
    <t>Sporz.Renata Mróz</t>
  </si>
  <si>
    <t>Wynagrodzenia bezosobowe</t>
  </si>
  <si>
    <t>Administracja publiczna</t>
  </si>
  <si>
    <t>Drogi publiczne powiatowe</t>
  </si>
  <si>
    <t>Paragraf</t>
  </si>
  <si>
    <t xml:space="preserve">                                                    Rady Powiatu w Nidzicy</t>
  </si>
  <si>
    <t>ZMIANY PLANU WYDATKÓW BUDŻETU POWIATU NA 2008 ROK</t>
  </si>
  <si>
    <t>Promocja jst</t>
  </si>
  <si>
    <t>Zakup materiałów i wyposażenia</t>
  </si>
  <si>
    <t>Bezpieczeństwo publiczne i ochrona przeciwpożarowa</t>
  </si>
  <si>
    <t>Szkoły zawodowe</t>
  </si>
  <si>
    <t>Ochrona zdrowia</t>
  </si>
  <si>
    <t>Szpitale ogólne</t>
  </si>
  <si>
    <t>Pomoc społeczna</t>
  </si>
  <si>
    <t>Składki na ubezpieczenia społeczne</t>
  </si>
  <si>
    <t>Składki na Fundusz Pracy</t>
  </si>
  <si>
    <t>Wynagrodzenia osobowe pracowników</t>
  </si>
  <si>
    <t>Zakup usług remontowych</t>
  </si>
  <si>
    <t xml:space="preserve">                                                   Załącznik nr 3</t>
  </si>
  <si>
    <t>Wydatki inwestycyjne jednostek budzetowych</t>
  </si>
  <si>
    <t>Nadzór budowlany</t>
  </si>
  <si>
    <t>Działalność usługowa</t>
  </si>
  <si>
    <t>Transport i łaczność</t>
  </si>
  <si>
    <t>Zakup energii</t>
  </si>
  <si>
    <t xml:space="preserve">Centra kształcenia ustawicznego i praktycznego oraz ośrodki </t>
  </si>
  <si>
    <t>dokształcania zawodowego</t>
  </si>
  <si>
    <t>Dotacje celowe z budżetu na finansowanie lub dofinansowanie kosztów</t>
  </si>
  <si>
    <t>realizacji inwestycji i zakupów inwestycyjnych innych jednostek sektora</t>
  </si>
  <si>
    <t>finansów publicznych</t>
  </si>
  <si>
    <t>Rodziny zastępcze</t>
  </si>
  <si>
    <t>Świadczenia społeczne</t>
  </si>
  <si>
    <t>Szkolenia pracowników niebędących członkami korpusu służby cywilnej</t>
  </si>
  <si>
    <t>Zakup usług obejmujących wykonanie ekspertyz, analiz i opinii</t>
  </si>
  <si>
    <t>Turystyka</t>
  </si>
  <si>
    <t>Zadania w zakresie upowszechniania turystyki</t>
  </si>
  <si>
    <t>inwestycje i zakupy inwestycyjne realizowane na podstawie porozumień(umów)</t>
  </si>
  <si>
    <t>Dodatkowe wynagrodzenia roczne</t>
  </si>
  <si>
    <t xml:space="preserve">Rady powiatów </t>
  </si>
  <si>
    <t>Komendy powiatowe Państwowej Straży Pożarnej</t>
  </si>
  <si>
    <t xml:space="preserve">Dodatkowe uposażenie roczne dla żołnierzy zawodowych oraz </t>
  </si>
  <si>
    <t xml:space="preserve">nagrody roczne dla funkcjonariuszy </t>
  </si>
  <si>
    <t>Podatek od nieruchomości</t>
  </si>
  <si>
    <t>Wydatki osobowe niezaliczone do wynagrodzeń</t>
  </si>
  <si>
    <t>Przeciwdziałanie alkoholizmowi</t>
  </si>
  <si>
    <t>Ośrodki adopcyjno-opiekuńcze</t>
  </si>
  <si>
    <t>Opłaty na rzecz budżetów jednostek samorządu terytorialnego</t>
  </si>
  <si>
    <t>Wydatki na zakupy inwestycyjne jednostek budżetowych</t>
  </si>
  <si>
    <t>Dotacje celowe przekazane do samorządu województwa na inwestycje</t>
  </si>
  <si>
    <t>i zakupy inwestycyjne realizowane na podstawie porozumień (umów)</t>
  </si>
  <si>
    <t>między jednostkami samorządu terytorialnego</t>
  </si>
  <si>
    <t>Wynagrodzenia osobowe członków korpusu służby cywilnej</t>
  </si>
  <si>
    <t>Opłaty z tytułu zakupu usług telekomunikacyjnych telefonii komórkowej</t>
  </si>
  <si>
    <t>Opłaty różne i składki</t>
  </si>
  <si>
    <t xml:space="preserve">Uposażenia i świadczenia pieniężne wypłacane przez okres roku </t>
  </si>
  <si>
    <t>żołnierzom funkcjonariuszom zwolnionym ze służby</t>
  </si>
  <si>
    <t>Podróże służbowe krajowe</t>
  </si>
  <si>
    <t>Odpisy na zakładowy fundusz świadczeń socjalnych</t>
  </si>
  <si>
    <t>Pozostała działalność</t>
  </si>
  <si>
    <t xml:space="preserve">                                                   do Uchwały Nr XIX/117/08</t>
  </si>
  <si>
    <t>z dnia 29.08.2008 r.</t>
  </si>
  <si>
    <t>Dotacja celowa przekazana jednostce samorządu terytorialnego przez</t>
  </si>
  <si>
    <t xml:space="preserve">inną jednostkę samorządu terytorialnego będącą instytucją wdrażającą na </t>
  </si>
  <si>
    <t>Licea ogólnokształcące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</si>
</sst>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9" xfId="42" applyNumberFormat="1" applyFont="1" applyBorder="1" applyAlignment="1">
      <alignment/>
    </xf>
    <xf numFmtId="164" fontId="5" fillId="0" borderId="20" xfId="42" applyNumberFormat="1" applyFont="1" applyBorder="1" applyAlignment="1">
      <alignment/>
    </xf>
    <xf numFmtId="164" fontId="7" fillId="33" borderId="13" xfId="42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horizontal="center"/>
    </xf>
    <xf numFmtId="164" fontId="5" fillId="0" borderId="12" xfId="42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2" fillId="0" borderId="20" xfId="42" applyNumberFormat="1" applyFont="1" applyBorder="1" applyAlignment="1">
      <alignment/>
    </xf>
    <xf numFmtId="0" fontId="3" fillId="0" borderId="0" xfId="0" applyFont="1" applyAlignment="1">
      <alignment horizontal="right"/>
    </xf>
    <xf numFmtId="164" fontId="1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1" fillId="33" borderId="13" xfId="42" applyNumberFormat="1" applyFont="1" applyFill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19" xfId="42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/>
    </xf>
    <xf numFmtId="164" fontId="2" fillId="0" borderId="12" xfId="42" applyNumberFormat="1" applyFont="1" applyBorder="1" applyAlignment="1">
      <alignment/>
    </xf>
    <xf numFmtId="164" fontId="5" fillId="0" borderId="27" xfId="42" applyNumberFormat="1" applyFont="1" applyBorder="1" applyAlignment="1">
      <alignment/>
    </xf>
    <xf numFmtId="164" fontId="2" fillId="0" borderId="21" xfId="42" applyNumberFormat="1" applyFont="1" applyBorder="1" applyAlignment="1">
      <alignment/>
    </xf>
    <xf numFmtId="164" fontId="5" fillId="0" borderId="21" xfId="42" applyNumberFormat="1" applyFont="1" applyBorder="1" applyAlignment="1">
      <alignment/>
    </xf>
    <xf numFmtId="164" fontId="2" fillId="0" borderId="28" xfId="42" applyNumberFormat="1" applyFont="1" applyBorder="1" applyAlignment="1">
      <alignment/>
    </xf>
    <xf numFmtId="164" fontId="5" fillId="0" borderId="22" xfId="42" applyNumberFormat="1" applyFont="1" applyBorder="1" applyAlignment="1">
      <alignment/>
    </xf>
    <xf numFmtId="0" fontId="5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22" xfId="0" applyFont="1" applyBorder="1" applyAlignment="1">
      <alignment/>
    </xf>
    <xf numFmtId="164" fontId="5" fillId="0" borderId="12" xfId="42" applyNumberFormat="1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4" fontId="5" fillId="0" borderId="28" xfId="42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164" fontId="1" fillId="0" borderId="13" xfId="42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27" xfId="0" applyFont="1" applyBorder="1" applyAlignment="1">
      <alignment/>
    </xf>
    <xf numFmtId="164" fontId="5" fillId="0" borderId="15" xfId="42" applyNumberFormat="1" applyFont="1" applyBorder="1" applyAlignment="1">
      <alignment/>
    </xf>
    <xf numFmtId="164" fontId="5" fillId="0" borderId="2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26" xfId="42" applyNumberFormat="1" applyFont="1" applyBorder="1" applyAlignment="1">
      <alignment/>
    </xf>
    <xf numFmtId="164" fontId="0" fillId="0" borderId="20" xfId="42" applyNumberFormat="1" applyFont="1" applyBorder="1" applyAlignment="1">
      <alignment/>
    </xf>
    <xf numFmtId="0" fontId="2" fillId="0" borderId="33" xfId="0" applyFont="1" applyBorder="1" applyAlignment="1">
      <alignment/>
    </xf>
    <xf numFmtId="164" fontId="2" fillId="0" borderId="33" xfId="42" applyNumberFormat="1" applyFont="1" applyBorder="1" applyAlignment="1">
      <alignment/>
    </xf>
    <xf numFmtId="164" fontId="5" fillId="0" borderId="23" xfId="42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30" xfId="0" applyFont="1" applyBorder="1" applyAlignment="1">
      <alignment/>
    </xf>
    <xf numFmtId="164" fontId="5" fillId="0" borderId="34" xfId="42" applyNumberFormat="1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2" fillId="0" borderId="20" xfId="42" applyNumberFormat="1" applyFont="1" applyBorder="1" applyAlignment="1">
      <alignment/>
    </xf>
    <xf numFmtId="164" fontId="2" fillId="0" borderId="21" xfId="42" applyNumberFormat="1" applyFont="1" applyBorder="1" applyAlignment="1">
      <alignment/>
    </xf>
    <xf numFmtId="0" fontId="4" fillId="0" borderId="28" xfId="0" applyFont="1" applyBorder="1" applyAlignment="1">
      <alignment/>
    </xf>
    <xf numFmtId="164" fontId="4" fillId="0" borderId="19" xfId="42" applyNumberFormat="1" applyFont="1" applyBorder="1" applyAlignment="1">
      <alignment/>
    </xf>
    <xf numFmtId="164" fontId="4" fillId="0" borderId="12" xfId="42" applyNumberFormat="1" applyFont="1" applyBorder="1" applyAlignment="1">
      <alignment/>
    </xf>
    <xf numFmtId="164" fontId="4" fillId="0" borderId="20" xfId="42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27" xfId="42" applyNumberFormat="1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76">
      <selection activeCell="C68" sqref="C68"/>
    </sheetView>
  </sheetViews>
  <sheetFormatPr defaultColWidth="9.140625" defaultRowHeight="12.75"/>
  <cols>
    <col min="2" max="2" width="60.28125" style="0" customWidth="1"/>
    <col min="3" max="3" width="17.28125" style="0" customWidth="1"/>
    <col min="4" max="4" width="13.140625" style="0" customWidth="1"/>
    <col min="5" max="5" width="12.421875" style="0" customWidth="1"/>
    <col min="6" max="6" width="15.28125" style="0" customWidth="1"/>
  </cols>
  <sheetData>
    <row r="1" spans="4:6" ht="12.75">
      <c r="D1" s="111" t="s">
        <v>37</v>
      </c>
      <c r="E1" s="111"/>
      <c r="F1" s="111"/>
    </row>
    <row r="2" spans="4:6" ht="12.75">
      <c r="D2" s="111" t="s">
        <v>77</v>
      </c>
      <c r="E2" s="111"/>
      <c r="F2" s="111"/>
    </row>
    <row r="3" spans="4:6" ht="12.75">
      <c r="D3" s="111" t="s">
        <v>24</v>
      </c>
      <c r="E3" s="111"/>
      <c r="F3" s="111"/>
    </row>
    <row r="4" spans="4:6" ht="12.75">
      <c r="D4" s="111" t="s">
        <v>78</v>
      </c>
      <c r="E4" s="111"/>
      <c r="F4" s="111"/>
    </row>
    <row r="5" spans="4:6" ht="12.75">
      <c r="D5" s="33"/>
      <c r="E5" s="33"/>
      <c r="F5" s="33"/>
    </row>
    <row r="6" spans="1:6" ht="15.75" customHeight="1">
      <c r="A6" s="112" t="s">
        <v>25</v>
      </c>
      <c r="B6" s="112"/>
      <c r="C6" s="112"/>
      <c r="D6" s="112"/>
      <c r="E6" s="112"/>
      <c r="F6" s="112"/>
    </row>
    <row r="7" spans="1:6" ht="13.5" thickBot="1">
      <c r="A7" s="19"/>
      <c r="B7" s="19"/>
      <c r="C7" s="19"/>
      <c r="D7" s="19"/>
      <c r="E7" s="19"/>
      <c r="F7" s="19"/>
    </row>
    <row r="8" spans="1:6" ht="12.75" hidden="1">
      <c r="A8" s="19"/>
      <c r="B8" s="19"/>
      <c r="C8" s="19"/>
      <c r="D8" s="19"/>
      <c r="E8" s="19"/>
      <c r="F8" s="19"/>
    </row>
    <row r="9" ht="13.5" hidden="1" thickBot="1"/>
    <row r="10" spans="1:6" ht="12.75">
      <c r="A10" s="3" t="s">
        <v>1</v>
      </c>
      <c r="B10" s="2"/>
      <c r="C10" s="10" t="s">
        <v>3</v>
      </c>
      <c r="D10" s="109" t="s">
        <v>5</v>
      </c>
      <c r="E10" s="110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30" t="s">
        <v>6</v>
      </c>
      <c r="E11" s="27" t="s">
        <v>7</v>
      </c>
      <c r="F11" s="4" t="s">
        <v>8</v>
      </c>
    </row>
    <row r="12" spans="1:6" ht="13.5" thickBot="1">
      <c r="A12" s="4" t="s">
        <v>23</v>
      </c>
      <c r="B12" s="1"/>
      <c r="C12" s="8"/>
      <c r="D12" s="31"/>
      <c r="E12" s="28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29" t="s">
        <v>13</v>
      </c>
      <c r="F13" s="7" t="s">
        <v>14</v>
      </c>
    </row>
    <row r="14" spans="1:6" ht="13.5" customHeight="1">
      <c r="A14" s="106">
        <v>600</v>
      </c>
      <c r="B14" s="26" t="s">
        <v>41</v>
      </c>
      <c r="C14" s="34">
        <f>SUM(C15)</f>
        <v>2879309</v>
      </c>
      <c r="D14" s="34">
        <f>SUM(D15)</f>
        <v>167960</v>
      </c>
      <c r="E14" s="34">
        <f>SUM(E15)</f>
        <v>127600</v>
      </c>
      <c r="F14" s="34">
        <f>SUM(F15)</f>
        <v>2838949</v>
      </c>
    </row>
    <row r="15" spans="1:6" ht="12.75" customHeight="1">
      <c r="A15" s="21">
        <v>60014</v>
      </c>
      <c r="B15" s="52" t="s">
        <v>22</v>
      </c>
      <c r="C15" s="37">
        <f>SUM(C16:C21)</f>
        <v>2879309</v>
      </c>
      <c r="D15" s="37">
        <f>SUM(D16:D21)</f>
        <v>167960</v>
      </c>
      <c r="E15" s="37">
        <f>SUM(E16:E21)</f>
        <v>127600</v>
      </c>
      <c r="F15" s="37">
        <f>SUM(F16:F21)</f>
        <v>2838949</v>
      </c>
    </row>
    <row r="16" spans="1:6" ht="12" customHeight="1">
      <c r="A16" s="22">
        <v>4210</v>
      </c>
      <c r="B16" s="53" t="s">
        <v>27</v>
      </c>
      <c r="C16" s="70">
        <v>584589</v>
      </c>
      <c r="D16" s="70"/>
      <c r="E16" s="70">
        <v>1730</v>
      </c>
      <c r="F16" s="15">
        <f aca="true" t="shared" si="0" ref="F16:F28">SUM(C16-D16+E16)</f>
        <v>586319</v>
      </c>
    </row>
    <row r="17" spans="1:6" ht="12" customHeight="1">
      <c r="A17" s="22">
        <v>4300</v>
      </c>
      <c r="B17" s="23" t="s">
        <v>16</v>
      </c>
      <c r="C17" s="70">
        <v>521094</v>
      </c>
      <c r="D17" s="70">
        <v>21500</v>
      </c>
      <c r="E17" s="70"/>
      <c r="F17" s="15">
        <f t="shared" si="0"/>
        <v>499594</v>
      </c>
    </row>
    <row r="18" spans="1:6" ht="12" customHeight="1">
      <c r="A18" s="22">
        <v>4390</v>
      </c>
      <c r="B18" s="23" t="s">
        <v>51</v>
      </c>
      <c r="C18" s="70">
        <v>0</v>
      </c>
      <c r="D18" s="70"/>
      <c r="E18" s="70">
        <v>15860</v>
      </c>
      <c r="F18" s="15">
        <f t="shared" si="0"/>
        <v>15860</v>
      </c>
    </row>
    <row r="19" spans="1:6" ht="12" customHeight="1">
      <c r="A19" s="22">
        <v>4520</v>
      </c>
      <c r="B19" s="23" t="s">
        <v>64</v>
      </c>
      <c r="C19" s="70">
        <v>4200</v>
      </c>
      <c r="D19" s="70"/>
      <c r="E19" s="70">
        <v>270</v>
      </c>
      <c r="F19" s="15">
        <f t="shared" si="0"/>
        <v>4470</v>
      </c>
    </row>
    <row r="20" spans="1:6" ht="12" customHeight="1">
      <c r="A20" s="12">
        <v>6050</v>
      </c>
      <c r="B20" s="54" t="s">
        <v>38</v>
      </c>
      <c r="C20" s="16">
        <v>1749426</v>
      </c>
      <c r="D20" s="16">
        <v>146460</v>
      </c>
      <c r="E20" s="16">
        <v>65740</v>
      </c>
      <c r="F20" s="15">
        <f t="shared" si="0"/>
        <v>1668706</v>
      </c>
    </row>
    <row r="21" spans="1:6" s="13" customFormat="1" ht="12" customHeight="1" thickBot="1">
      <c r="A21" s="72">
        <v>6060</v>
      </c>
      <c r="B21" s="54" t="s">
        <v>65</v>
      </c>
      <c r="C21" s="16">
        <v>20000</v>
      </c>
      <c r="D21" s="16"/>
      <c r="E21" s="16">
        <v>44000</v>
      </c>
      <c r="F21" s="15">
        <f t="shared" si="0"/>
        <v>64000</v>
      </c>
    </row>
    <row r="22" spans="1:6" s="13" customFormat="1" ht="13.5" customHeight="1" thickBot="1">
      <c r="A22" s="60">
        <v>630</v>
      </c>
      <c r="B22" s="65" t="s">
        <v>52</v>
      </c>
      <c r="C22" s="66">
        <f>SUM(C23)</f>
        <v>300</v>
      </c>
      <c r="D22" s="66">
        <f>SUM(D23)</f>
        <v>300</v>
      </c>
      <c r="E22" s="66">
        <f>SUM(E23)</f>
        <v>300</v>
      </c>
      <c r="F22" s="66">
        <f>SUM(F23)</f>
        <v>300</v>
      </c>
    </row>
    <row r="23" spans="1:6" s="13" customFormat="1" ht="12.75" customHeight="1">
      <c r="A23" s="81">
        <v>63003</v>
      </c>
      <c r="B23" s="78" t="s">
        <v>53</v>
      </c>
      <c r="C23" s="76">
        <f>SUM(C24:C27)</f>
        <v>300</v>
      </c>
      <c r="D23" s="79">
        <f>SUM(D24:D27)</f>
        <v>300</v>
      </c>
      <c r="E23" s="76">
        <f>SUM(E24:E27)</f>
        <v>300</v>
      </c>
      <c r="F23" s="76">
        <f>SUM(F24:F27)</f>
        <v>300</v>
      </c>
    </row>
    <row r="24" spans="1:6" s="13" customFormat="1" ht="12" customHeight="1">
      <c r="A24" s="24">
        <v>6639</v>
      </c>
      <c r="B24" s="74" t="s">
        <v>66</v>
      </c>
      <c r="C24" s="25">
        <v>0</v>
      </c>
      <c r="D24" s="88"/>
      <c r="E24" s="89">
        <v>300</v>
      </c>
      <c r="F24" s="25">
        <f t="shared" si="0"/>
        <v>300</v>
      </c>
    </row>
    <row r="25" spans="1:6" s="13" customFormat="1" ht="12" customHeight="1">
      <c r="A25" s="24"/>
      <c r="B25" s="74" t="s">
        <v>67</v>
      </c>
      <c r="C25" s="25"/>
      <c r="D25" s="88"/>
      <c r="E25" s="90"/>
      <c r="F25" s="25"/>
    </row>
    <row r="26" spans="1:6" s="13" customFormat="1" ht="12" customHeight="1">
      <c r="A26" s="22"/>
      <c r="B26" s="23" t="s">
        <v>68</v>
      </c>
      <c r="C26" s="16"/>
      <c r="D26" s="91"/>
      <c r="E26" s="92"/>
      <c r="F26" s="16"/>
    </row>
    <row r="27" spans="1:6" s="13" customFormat="1" ht="12" customHeight="1">
      <c r="A27" s="24">
        <v>6649</v>
      </c>
      <c r="B27" s="74" t="s">
        <v>79</v>
      </c>
      <c r="C27" s="25">
        <v>300</v>
      </c>
      <c r="D27" s="58">
        <v>300</v>
      </c>
      <c r="E27" s="25"/>
      <c r="F27" s="25">
        <f>SUM(C27-D27+E27)</f>
        <v>0</v>
      </c>
    </row>
    <row r="28" spans="1:6" s="13" customFormat="1" ht="12" customHeight="1">
      <c r="A28" s="24"/>
      <c r="B28" s="74" t="s">
        <v>80</v>
      </c>
      <c r="C28" s="25"/>
      <c r="D28" s="58"/>
      <c r="E28" s="25"/>
      <c r="F28" s="25">
        <f t="shared" si="0"/>
        <v>0</v>
      </c>
    </row>
    <row r="29" spans="1:6" s="13" customFormat="1" ht="12" customHeight="1" thickBot="1">
      <c r="A29" s="72"/>
      <c r="B29" s="74" t="s">
        <v>54</v>
      </c>
      <c r="C29" s="69"/>
      <c r="D29" s="80"/>
      <c r="E29" s="69"/>
      <c r="F29" s="69"/>
    </row>
    <row r="30" spans="1:6" s="13" customFormat="1" ht="13.5" customHeight="1" thickBot="1">
      <c r="A30" s="60">
        <v>710</v>
      </c>
      <c r="B30" s="65" t="s">
        <v>40</v>
      </c>
      <c r="C30" s="66">
        <f>SUM(C31)</f>
        <v>134796</v>
      </c>
      <c r="D30" s="66">
        <f>SUM(D31)</f>
        <v>292</v>
      </c>
      <c r="E30" s="66">
        <f>SUM(E31)</f>
        <v>4624</v>
      </c>
      <c r="F30" s="66">
        <f>SUM(F31)</f>
        <v>139128</v>
      </c>
    </row>
    <row r="31" spans="1:6" s="13" customFormat="1" ht="12.75" customHeight="1">
      <c r="A31" s="21">
        <v>71015</v>
      </c>
      <c r="B31" s="52" t="s">
        <v>39</v>
      </c>
      <c r="C31" s="32">
        <f>SUM(C32:C36)</f>
        <v>134796</v>
      </c>
      <c r="D31" s="32">
        <f>SUM(D32:D36)</f>
        <v>292</v>
      </c>
      <c r="E31" s="32">
        <f>SUM(E32:E36)</f>
        <v>4624</v>
      </c>
      <c r="F31" s="32">
        <f>SUM(F32:F36)</f>
        <v>139128</v>
      </c>
    </row>
    <row r="32" spans="1:6" s="13" customFormat="1" ht="12" customHeight="1">
      <c r="A32" s="22">
        <v>4020</v>
      </c>
      <c r="B32" s="23" t="s">
        <v>69</v>
      </c>
      <c r="C32" s="25">
        <v>95400</v>
      </c>
      <c r="D32" s="90"/>
      <c r="E32" s="89">
        <v>3655</v>
      </c>
      <c r="F32" s="43">
        <f>SUM(C32-D32+E32)</f>
        <v>99055</v>
      </c>
    </row>
    <row r="33" spans="1:6" s="13" customFormat="1" ht="12" customHeight="1">
      <c r="A33" s="12">
        <v>4040</v>
      </c>
      <c r="B33" s="23" t="s">
        <v>55</v>
      </c>
      <c r="C33" s="43">
        <v>9670</v>
      </c>
      <c r="D33" s="43">
        <v>292</v>
      </c>
      <c r="E33" s="43"/>
      <c r="F33" s="43">
        <f>SUM(C33-D33+E33)</f>
        <v>9378</v>
      </c>
    </row>
    <row r="34" spans="1:6" s="13" customFormat="1" ht="12" customHeight="1">
      <c r="A34" s="22">
        <v>4110</v>
      </c>
      <c r="B34" s="23" t="s">
        <v>33</v>
      </c>
      <c r="C34" s="15">
        <v>25644</v>
      </c>
      <c r="D34" s="61"/>
      <c r="E34" s="15">
        <v>587</v>
      </c>
      <c r="F34" s="15">
        <f>SUM(C34-D34+E34)</f>
        <v>26231</v>
      </c>
    </row>
    <row r="35" spans="1:6" s="13" customFormat="1" ht="12" customHeight="1">
      <c r="A35" s="22">
        <v>4120</v>
      </c>
      <c r="B35" s="50" t="s">
        <v>34</v>
      </c>
      <c r="C35" s="15">
        <v>3912</v>
      </c>
      <c r="D35" s="61"/>
      <c r="E35" s="15">
        <v>90</v>
      </c>
      <c r="F35" s="15">
        <f>SUM(C35-D35+E35)</f>
        <v>4002</v>
      </c>
    </row>
    <row r="36" spans="1:6" s="13" customFormat="1" ht="12" customHeight="1" thickBot="1">
      <c r="A36" s="22">
        <v>4700</v>
      </c>
      <c r="B36" s="48" t="s">
        <v>50</v>
      </c>
      <c r="C36" s="25">
        <v>170</v>
      </c>
      <c r="D36" s="58"/>
      <c r="E36" s="25">
        <v>292</v>
      </c>
      <c r="F36" s="16">
        <f>SUM(C36-D36+E36)</f>
        <v>462</v>
      </c>
    </row>
    <row r="37" spans="1:6" s="13" customFormat="1" ht="13.5" customHeight="1" thickBot="1">
      <c r="A37" s="60">
        <v>750</v>
      </c>
      <c r="B37" s="63" t="s">
        <v>21</v>
      </c>
      <c r="C37" s="66">
        <f>SUM(C38,C41)</f>
        <v>70023</v>
      </c>
      <c r="D37" s="66">
        <f>SUM(D38,D41)</f>
        <v>800</v>
      </c>
      <c r="E37" s="66">
        <f>SUM(E38,E41)</f>
        <v>10800</v>
      </c>
      <c r="F37" s="66">
        <f>SUM(F38,F41)</f>
        <v>80023</v>
      </c>
    </row>
    <row r="38" spans="1:6" s="13" customFormat="1" ht="12.75" customHeight="1">
      <c r="A38" s="39">
        <v>75019</v>
      </c>
      <c r="B38" s="41" t="s">
        <v>56</v>
      </c>
      <c r="C38" s="93">
        <f>SUM(C39:C40)</f>
        <v>4570</v>
      </c>
      <c r="D38" s="94">
        <f>SUM(D39:D40)</f>
        <v>800</v>
      </c>
      <c r="E38" s="93">
        <f>SUM(E39:E40)</f>
        <v>800</v>
      </c>
      <c r="F38" s="93">
        <f>SUM(F39:F40)</f>
        <v>4570</v>
      </c>
    </row>
    <row r="39" spans="1:6" s="13" customFormat="1" ht="12" customHeight="1">
      <c r="A39" s="12">
        <v>4300</v>
      </c>
      <c r="B39" s="54" t="s">
        <v>16</v>
      </c>
      <c r="C39" s="16">
        <v>3970</v>
      </c>
      <c r="D39" s="45">
        <v>800</v>
      </c>
      <c r="E39" s="16"/>
      <c r="F39" s="15">
        <f>SUM(C39-D39+E39)</f>
        <v>3170</v>
      </c>
    </row>
    <row r="40" spans="1:6" s="13" customFormat="1" ht="12" customHeight="1">
      <c r="A40" s="12">
        <v>4360</v>
      </c>
      <c r="B40" s="50" t="s">
        <v>70</v>
      </c>
      <c r="C40" s="16">
        <v>600</v>
      </c>
      <c r="D40" s="45"/>
      <c r="E40" s="16">
        <v>800</v>
      </c>
      <c r="F40" s="15">
        <f>SUM(C40-D40+E40)</f>
        <v>1400</v>
      </c>
    </row>
    <row r="41" spans="1:6" s="13" customFormat="1" ht="12.75" customHeight="1">
      <c r="A41" s="20">
        <v>75075</v>
      </c>
      <c r="B41" s="95" t="s">
        <v>26</v>
      </c>
      <c r="C41" s="96">
        <f>SUM(C42:C44)</f>
        <v>65453</v>
      </c>
      <c r="D41" s="96">
        <f>SUM(D42:D44)</f>
        <v>0</v>
      </c>
      <c r="E41" s="96">
        <f>SUM(E42:E44)</f>
        <v>10000</v>
      </c>
      <c r="F41" s="96">
        <f>SUM(F42:F44)</f>
        <v>75453</v>
      </c>
    </row>
    <row r="42" spans="1:6" s="13" customFormat="1" ht="12" customHeight="1">
      <c r="A42" s="35">
        <v>4210</v>
      </c>
      <c r="B42" s="54" t="s">
        <v>27</v>
      </c>
      <c r="C42" s="43">
        <v>26697</v>
      </c>
      <c r="D42" s="47"/>
      <c r="E42" s="43">
        <v>4550</v>
      </c>
      <c r="F42" s="43">
        <f>SUM(C42-D42+E42)</f>
        <v>31247</v>
      </c>
    </row>
    <row r="43" spans="1:6" s="13" customFormat="1" ht="12" customHeight="1">
      <c r="A43" s="35">
        <v>4300</v>
      </c>
      <c r="B43" s="23" t="s">
        <v>16</v>
      </c>
      <c r="C43" s="43">
        <v>33156</v>
      </c>
      <c r="D43" s="47"/>
      <c r="E43" s="43">
        <v>4550</v>
      </c>
      <c r="F43" s="43">
        <f>SUM(C43-D43+E43)</f>
        <v>37706</v>
      </c>
    </row>
    <row r="44" spans="1:6" s="13" customFormat="1" ht="12" customHeight="1" thickBot="1">
      <c r="A44" s="35">
        <v>4430</v>
      </c>
      <c r="B44" s="50" t="s">
        <v>71</v>
      </c>
      <c r="C44" s="43">
        <v>5600</v>
      </c>
      <c r="D44" s="47"/>
      <c r="E44" s="43">
        <v>900</v>
      </c>
      <c r="F44" s="43">
        <f>SUM(C44-D44+E44)</f>
        <v>6500</v>
      </c>
    </row>
    <row r="45" spans="1:6" s="13" customFormat="1" ht="13.5" customHeight="1" thickBot="1">
      <c r="A45" s="60">
        <v>754</v>
      </c>
      <c r="B45" s="63" t="s">
        <v>28</v>
      </c>
      <c r="C45" s="66">
        <f>SUM(C46)</f>
        <v>215500</v>
      </c>
      <c r="D45" s="66">
        <f>SUM(D46)</f>
        <v>29032</v>
      </c>
      <c r="E45" s="66">
        <f>SUM(E46)</f>
        <v>29032</v>
      </c>
      <c r="F45" s="66">
        <f>SUM(F46)</f>
        <v>215500</v>
      </c>
    </row>
    <row r="46" spans="1:6" s="13" customFormat="1" ht="12.75" customHeight="1">
      <c r="A46" s="81">
        <v>75411</v>
      </c>
      <c r="B46" s="75" t="s">
        <v>57</v>
      </c>
      <c r="C46" s="79">
        <f>SUM(C47:C52)</f>
        <v>215500</v>
      </c>
      <c r="D46" s="76">
        <f>SUM(D47:D52)</f>
        <v>29032</v>
      </c>
      <c r="E46" s="79">
        <f>SUM(E47:E52)</f>
        <v>29032</v>
      </c>
      <c r="F46" s="76">
        <f>SUM(F47:F52)</f>
        <v>215500</v>
      </c>
    </row>
    <row r="47" spans="1:6" s="13" customFormat="1" ht="12" customHeight="1">
      <c r="A47" s="24">
        <v>4070</v>
      </c>
      <c r="B47" s="99" t="s">
        <v>58</v>
      </c>
      <c r="C47" s="58">
        <v>152000</v>
      </c>
      <c r="D47" s="25">
        <v>28032</v>
      </c>
      <c r="E47" s="58"/>
      <c r="F47" s="25">
        <f>SUM(C47-D47+E47)</f>
        <v>123968</v>
      </c>
    </row>
    <row r="48" spans="1:6" s="13" customFormat="1" ht="12" customHeight="1">
      <c r="A48" s="22"/>
      <c r="B48" s="53" t="s">
        <v>59</v>
      </c>
      <c r="C48" s="45"/>
      <c r="D48" s="16"/>
      <c r="E48" s="45"/>
      <c r="F48" s="16"/>
    </row>
    <row r="49" spans="1:6" s="13" customFormat="1" ht="12" customHeight="1">
      <c r="A49" s="24">
        <v>4080</v>
      </c>
      <c r="B49" s="99" t="s">
        <v>72</v>
      </c>
      <c r="C49" s="58">
        <v>48000</v>
      </c>
      <c r="D49" s="25"/>
      <c r="E49" s="58">
        <v>28032</v>
      </c>
      <c r="F49" s="25">
        <f>SUM(C49-D49+E49)</f>
        <v>76032</v>
      </c>
    </row>
    <row r="50" spans="1:6" s="13" customFormat="1" ht="12" customHeight="1">
      <c r="A50" s="22"/>
      <c r="B50" s="53" t="s">
        <v>73</v>
      </c>
      <c r="C50" s="45"/>
      <c r="D50" s="16"/>
      <c r="E50" s="45"/>
      <c r="F50" s="16"/>
    </row>
    <row r="51" spans="1:6" s="13" customFormat="1" ht="12" customHeight="1">
      <c r="A51" s="12">
        <v>4410</v>
      </c>
      <c r="B51" s="54" t="s">
        <v>74</v>
      </c>
      <c r="C51" s="61">
        <v>1500</v>
      </c>
      <c r="D51" s="15"/>
      <c r="E51" s="61">
        <v>1000</v>
      </c>
      <c r="F51" s="15">
        <f>SUM(C51-D51+E51)</f>
        <v>2500</v>
      </c>
    </row>
    <row r="52" spans="1:6" s="13" customFormat="1" ht="12" customHeight="1" thickBot="1">
      <c r="A52" s="72">
        <v>4480</v>
      </c>
      <c r="B52" s="82" t="s">
        <v>60</v>
      </c>
      <c r="C52" s="58">
        <v>14000</v>
      </c>
      <c r="D52" s="69">
        <v>1000</v>
      </c>
      <c r="E52" s="58"/>
      <c r="F52" s="69">
        <f>SUM(C52-D52+E52)</f>
        <v>13000</v>
      </c>
    </row>
    <row r="53" spans="1:6" s="14" customFormat="1" ht="13.5" customHeight="1" thickBot="1">
      <c r="A53" s="60">
        <v>801</v>
      </c>
      <c r="B53" s="65" t="s">
        <v>15</v>
      </c>
      <c r="C53" s="64">
        <f>SUM(C54,C59,C68,C74)</f>
        <v>6619259</v>
      </c>
      <c r="D53" s="64">
        <f>SUM(D54,D59,D68,D74)</f>
        <v>42229</v>
      </c>
      <c r="E53" s="64">
        <f>SUM(E54,E59,E68,E74)</f>
        <v>253469</v>
      </c>
      <c r="F53" s="64">
        <f>SUM(F54,F59,F68,F74)</f>
        <v>6830499</v>
      </c>
    </row>
    <row r="54" spans="1:6" s="14" customFormat="1" ht="12.75" customHeight="1">
      <c r="A54" s="21">
        <v>80120</v>
      </c>
      <c r="B54" s="52" t="s">
        <v>81</v>
      </c>
      <c r="C54" s="32">
        <f>SUM(C55:C58)</f>
        <v>2530786</v>
      </c>
      <c r="D54" s="32">
        <f>SUM(D55:D58)</f>
        <v>0</v>
      </c>
      <c r="E54" s="32">
        <f>SUM(E55:E58)</f>
        <v>42229</v>
      </c>
      <c r="F54" s="32">
        <f>SUM(F55:F58)</f>
        <v>2573015</v>
      </c>
    </row>
    <row r="55" spans="1:6" s="14" customFormat="1" ht="12" customHeight="1">
      <c r="A55" s="22">
        <v>3020</v>
      </c>
      <c r="B55" s="53" t="s">
        <v>61</v>
      </c>
      <c r="C55" s="16">
        <v>9620</v>
      </c>
      <c r="D55" s="16"/>
      <c r="E55" s="16">
        <v>2600</v>
      </c>
      <c r="F55" s="43">
        <f>SUM(C55-D55+E55)</f>
        <v>12220</v>
      </c>
    </row>
    <row r="56" spans="1:6" s="14" customFormat="1" ht="12" customHeight="1">
      <c r="A56" s="12">
        <v>4010</v>
      </c>
      <c r="B56" s="53" t="s">
        <v>35</v>
      </c>
      <c r="C56" s="16">
        <v>2130659</v>
      </c>
      <c r="D56" s="16"/>
      <c r="E56" s="16">
        <v>33214</v>
      </c>
      <c r="F56" s="43">
        <f>SUM(C56-D56+E56)</f>
        <v>2163873</v>
      </c>
    </row>
    <row r="57" spans="1:6" s="14" customFormat="1" ht="12" customHeight="1">
      <c r="A57" s="12">
        <v>4110</v>
      </c>
      <c r="B57" s="54" t="s">
        <v>33</v>
      </c>
      <c r="C57" s="15">
        <v>337677</v>
      </c>
      <c r="D57" s="15"/>
      <c r="E57" s="15">
        <v>5537</v>
      </c>
      <c r="F57" s="43">
        <f>SUM(C57-D57+E57)</f>
        <v>343214</v>
      </c>
    </row>
    <row r="58" spans="1:6" s="14" customFormat="1" ht="12" customHeight="1">
      <c r="A58" s="12">
        <v>4120</v>
      </c>
      <c r="B58" s="54" t="s">
        <v>34</v>
      </c>
      <c r="C58" s="15">
        <v>52830</v>
      </c>
      <c r="D58" s="15"/>
      <c r="E58" s="15">
        <v>878</v>
      </c>
      <c r="F58" s="15">
        <f>SUM(C58-D58+E58)</f>
        <v>53708</v>
      </c>
    </row>
    <row r="59" spans="1:6" s="14" customFormat="1" ht="12.75" customHeight="1">
      <c r="A59" s="21">
        <v>80130</v>
      </c>
      <c r="B59" s="52" t="s">
        <v>29</v>
      </c>
      <c r="C59" s="32">
        <f>SUM(C60:C67)</f>
        <v>3971989</v>
      </c>
      <c r="D59" s="32">
        <f>SUM(D60:D67)</f>
        <v>42229</v>
      </c>
      <c r="E59" s="32">
        <f>SUM(E60:E67)</f>
        <v>173110</v>
      </c>
      <c r="F59" s="32">
        <f>SUM(F60:F67)</f>
        <v>4102870</v>
      </c>
    </row>
    <row r="60" spans="1:6" s="14" customFormat="1" ht="12" customHeight="1">
      <c r="A60" s="22">
        <v>3020</v>
      </c>
      <c r="B60" s="53" t="s">
        <v>61</v>
      </c>
      <c r="C60" s="16">
        <v>68213</v>
      </c>
      <c r="D60" s="16">
        <v>2600</v>
      </c>
      <c r="E60" s="16"/>
      <c r="F60" s="43">
        <f aca="true" t="shared" si="1" ref="F60:F67">SUM(C60-D60+E60)</f>
        <v>65613</v>
      </c>
    </row>
    <row r="61" spans="1:6" s="14" customFormat="1" ht="12" customHeight="1">
      <c r="A61" s="12">
        <v>4010</v>
      </c>
      <c r="B61" s="53" t="s">
        <v>35</v>
      </c>
      <c r="C61" s="16">
        <v>2680178</v>
      </c>
      <c r="D61" s="16">
        <v>33214</v>
      </c>
      <c r="E61" s="16"/>
      <c r="F61" s="43">
        <f t="shared" si="1"/>
        <v>2646964</v>
      </c>
    </row>
    <row r="62" spans="1:6" s="14" customFormat="1" ht="12" customHeight="1">
      <c r="A62" s="12">
        <v>4110</v>
      </c>
      <c r="B62" s="54" t="s">
        <v>33</v>
      </c>
      <c r="C62" s="15">
        <v>439318</v>
      </c>
      <c r="D62" s="15">
        <v>5537</v>
      </c>
      <c r="E62" s="15"/>
      <c r="F62" s="43">
        <f t="shared" si="1"/>
        <v>433781</v>
      </c>
    </row>
    <row r="63" spans="1:6" s="14" customFormat="1" ht="12" customHeight="1">
      <c r="A63" s="12">
        <v>4120</v>
      </c>
      <c r="B63" s="54" t="s">
        <v>34</v>
      </c>
      <c r="C63" s="15">
        <v>69742</v>
      </c>
      <c r="D63" s="15">
        <v>878</v>
      </c>
      <c r="E63" s="15"/>
      <c r="F63" s="43">
        <f t="shared" si="1"/>
        <v>68864</v>
      </c>
    </row>
    <row r="64" spans="1:6" s="14" customFormat="1" ht="12" customHeight="1">
      <c r="A64" s="12">
        <v>4260</v>
      </c>
      <c r="B64" s="53" t="s">
        <v>42</v>
      </c>
      <c r="C64" s="16">
        <v>61122</v>
      </c>
      <c r="D64" s="16"/>
      <c r="E64" s="16">
        <v>11305</v>
      </c>
      <c r="F64" s="43">
        <f t="shared" si="1"/>
        <v>72427</v>
      </c>
    </row>
    <row r="65" spans="1:6" s="14" customFormat="1" ht="12" customHeight="1">
      <c r="A65" s="22">
        <v>4270</v>
      </c>
      <c r="B65" s="54" t="s">
        <v>36</v>
      </c>
      <c r="C65" s="16">
        <v>530481</v>
      </c>
      <c r="D65" s="16"/>
      <c r="E65" s="16">
        <v>140000</v>
      </c>
      <c r="F65" s="43">
        <f>SUM(C65-D65+E65)</f>
        <v>670481</v>
      </c>
    </row>
    <row r="66" spans="1:6" s="14" customFormat="1" ht="12" customHeight="1">
      <c r="A66" s="22">
        <v>4410</v>
      </c>
      <c r="B66" s="101" t="s">
        <v>74</v>
      </c>
      <c r="C66" s="16">
        <v>5310</v>
      </c>
      <c r="D66" s="16"/>
      <c r="E66" s="16">
        <v>1805</v>
      </c>
      <c r="F66" s="43">
        <f t="shared" si="1"/>
        <v>7115</v>
      </c>
    </row>
    <row r="67" spans="1:6" s="14" customFormat="1" ht="12" customHeight="1">
      <c r="A67" s="22">
        <v>4440</v>
      </c>
      <c r="B67" s="54" t="s">
        <v>75</v>
      </c>
      <c r="C67" s="16">
        <v>117625</v>
      </c>
      <c r="D67" s="16"/>
      <c r="E67" s="16">
        <v>20000</v>
      </c>
      <c r="F67" s="15">
        <f t="shared" si="1"/>
        <v>137625</v>
      </c>
    </row>
    <row r="68" spans="1:6" s="14" customFormat="1" ht="12.75" customHeight="1">
      <c r="A68" s="40">
        <v>80140</v>
      </c>
      <c r="B68" s="55" t="s">
        <v>43</v>
      </c>
      <c r="C68" s="42">
        <f>SUM(C70:C73)</f>
        <v>116484</v>
      </c>
      <c r="D68" s="42">
        <f>SUM(D70:D73)</f>
        <v>0</v>
      </c>
      <c r="E68" s="42">
        <f>SUM(E70:E73)</f>
        <v>16303</v>
      </c>
      <c r="F68" s="42">
        <f>SUM(F70:F73)</f>
        <v>132787</v>
      </c>
    </row>
    <row r="69" spans="1:6" s="14" customFormat="1" ht="12.75">
      <c r="A69" s="21"/>
      <c r="B69" s="52" t="s">
        <v>44</v>
      </c>
      <c r="C69" s="32"/>
      <c r="D69" s="77"/>
      <c r="E69" s="77"/>
      <c r="F69" s="32"/>
    </row>
    <row r="70" spans="1:6" s="14" customFormat="1" ht="12" customHeight="1">
      <c r="A70" s="12">
        <v>4210</v>
      </c>
      <c r="B70" s="54" t="s">
        <v>27</v>
      </c>
      <c r="C70" s="15">
        <v>95899</v>
      </c>
      <c r="D70" s="15"/>
      <c r="E70" s="15">
        <v>323</v>
      </c>
      <c r="F70" s="43">
        <f>SUM(C70-D70+E70)</f>
        <v>96222</v>
      </c>
    </row>
    <row r="71" spans="1:6" s="14" customFormat="1" ht="12" customHeight="1">
      <c r="A71" s="12">
        <v>4260</v>
      </c>
      <c r="B71" s="53" t="s">
        <v>42</v>
      </c>
      <c r="C71" s="15">
        <v>14420</v>
      </c>
      <c r="D71" s="15"/>
      <c r="E71" s="15">
        <v>14000</v>
      </c>
      <c r="F71" s="43">
        <f>SUM(C71-D71+E71)</f>
        <v>28420</v>
      </c>
    </row>
    <row r="72" spans="1:6" s="14" customFormat="1" ht="12" customHeight="1">
      <c r="A72" s="12">
        <v>4360</v>
      </c>
      <c r="B72" s="50" t="s">
        <v>70</v>
      </c>
      <c r="C72" s="15">
        <v>405</v>
      </c>
      <c r="D72" s="15"/>
      <c r="E72" s="15">
        <v>360</v>
      </c>
      <c r="F72" s="43">
        <f>SUM(C72-D72+E72)</f>
        <v>765</v>
      </c>
    </row>
    <row r="73" spans="1:6" s="14" customFormat="1" ht="12" customHeight="1">
      <c r="A73" s="12">
        <v>4480</v>
      </c>
      <c r="B73" s="54" t="s">
        <v>60</v>
      </c>
      <c r="C73" s="16">
        <v>5760</v>
      </c>
      <c r="D73" s="16"/>
      <c r="E73" s="16">
        <v>1620</v>
      </c>
      <c r="F73" s="15">
        <f>SUM(C73-D73+E73)</f>
        <v>7380</v>
      </c>
    </row>
    <row r="74" spans="1:6" s="14" customFormat="1" ht="12.75" customHeight="1">
      <c r="A74" s="21">
        <v>80195</v>
      </c>
      <c r="B74" s="52" t="s">
        <v>76</v>
      </c>
      <c r="C74" s="32">
        <f>SUM(C75:C79)</f>
        <v>0</v>
      </c>
      <c r="D74" s="32">
        <f>SUM(D75:D79)</f>
        <v>0</v>
      </c>
      <c r="E74" s="32">
        <f>SUM(E75:E79)</f>
        <v>21827</v>
      </c>
      <c r="F74" s="32">
        <f>SUM(F75:F79)</f>
        <v>21827</v>
      </c>
    </row>
    <row r="75" spans="1:6" s="14" customFormat="1" ht="12" customHeight="1">
      <c r="A75" s="12">
        <v>4010</v>
      </c>
      <c r="B75" s="53" t="s">
        <v>35</v>
      </c>
      <c r="C75" s="16">
        <v>0</v>
      </c>
      <c r="D75" s="16"/>
      <c r="E75" s="16">
        <v>5479</v>
      </c>
      <c r="F75" s="15">
        <f>SUM(C75-D75+E75)</f>
        <v>5479</v>
      </c>
    </row>
    <row r="76" spans="1:6" s="14" customFormat="1" ht="12" customHeight="1">
      <c r="A76" s="12">
        <v>4110</v>
      </c>
      <c r="B76" s="54" t="s">
        <v>33</v>
      </c>
      <c r="C76" s="16">
        <v>0</v>
      </c>
      <c r="D76" s="16"/>
      <c r="E76" s="16">
        <v>847</v>
      </c>
      <c r="F76" s="15">
        <f>SUM(C76-D76+E76)</f>
        <v>847</v>
      </c>
    </row>
    <row r="77" spans="1:6" s="14" customFormat="1" ht="12" customHeight="1">
      <c r="A77" s="12">
        <v>4120</v>
      </c>
      <c r="B77" s="54" t="s">
        <v>34</v>
      </c>
      <c r="C77" s="15">
        <v>0</v>
      </c>
      <c r="D77" s="15"/>
      <c r="E77" s="15">
        <v>135</v>
      </c>
      <c r="F77" s="15">
        <f>SUM(C77-D77+E77)</f>
        <v>135</v>
      </c>
    </row>
    <row r="78" spans="1:6" s="14" customFormat="1" ht="12" customHeight="1">
      <c r="A78" s="12">
        <v>4210</v>
      </c>
      <c r="B78" s="53" t="s">
        <v>27</v>
      </c>
      <c r="C78" s="15">
        <v>0</v>
      </c>
      <c r="D78" s="15"/>
      <c r="E78" s="15">
        <v>13414</v>
      </c>
      <c r="F78" s="15">
        <f>SUM(C78-D78+E78)</f>
        <v>13414</v>
      </c>
    </row>
    <row r="79" spans="1:6" s="14" customFormat="1" ht="12" customHeight="1" thickBot="1">
      <c r="A79" s="24">
        <v>4300</v>
      </c>
      <c r="B79" s="68" t="s">
        <v>16</v>
      </c>
      <c r="C79" s="25">
        <v>0</v>
      </c>
      <c r="D79" s="25"/>
      <c r="E79" s="25">
        <v>1952</v>
      </c>
      <c r="F79" s="25">
        <f>SUM(C79-D79+E79)</f>
        <v>1952</v>
      </c>
    </row>
    <row r="80" spans="1:6" s="14" customFormat="1" ht="13.5" customHeight="1" thickBot="1">
      <c r="A80" s="60">
        <v>851</v>
      </c>
      <c r="B80" s="63" t="s">
        <v>30</v>
      </c>
      <c r="C80" s="64">
        <f>SUM(C81,C88)</f>
        <v>341300</v>
      </c>
      <c r="D80" s="64">
        <f>SUM(D81,D88)</f>
        <v>255825</v>
      </c>
      <c r="E80" s="64">
        <f>SUM(E81,E88)</f>
        <v>295825</v>
      </c>
      <c r="F80" s="64">
        <f>SUM(F81,F88)</f>
        <v>381300</v>
      </c>
    </row>
    <row r="81" spans="1:6" s="14" customFormat="1" ht="12.75" customHeight="1">
      <c r="A81" s="21">
        <v>85111</v>
      </c>
      <c r="B81" s="102" t="s">
        <v>31</v>
      </c>
      <c r="C81" s="32">
        <f>SUM(C82:C85)</f>
        <v>332300</v>
      </c>
      <c r="D81" s="32">
        <f>SUM(D82:D85)</f>
        <v>255000</v>
      </c>
      <c r="E81" s="32">
        <f>SUM(E82:E85)</f>
        <v>295000</v>
      </c>
      <c r="F81" s="32">
        <f>SUM(F82:F85)</f>
        <v>372300</v>
      </c>
    </row>
    <row r="82" spans="1:6" s="14" customFormat="1" ht="12" customHeight="1">
      <c r="A82" s="35">
        <v>6220</v>
      </c>
      <c r="B82" s="50" t="s">
        <v>45</v>
      </c>
      <c r="C82" s="100">
        <v>332300</v>
      </c>
      <c r="D82" s="100">
        <v>255000</v>
      </c>
      <c r="E82" s="43">
        <v>40000</v>
      </c>
      <c r="F82" s="25">
        <f>SUM(C82-D82+E82)</f>
        <v>117300</v>
      </c>
    </row>
    <row r="83" spans="1:6" s="14" customFormat="1" ht="12" customHeight="1">
      <c r="A83" s="24"/>
      <c r="B83" s="74" t="s">
        <v>46</v>
      </c>
      <c r="C83" s="97"/>
      <c r="D83" s="97"/>
      <c r="E83" s="25"/>
      <c r="F83" s="25"/>
    </row>
    <row r="84" spans="1:6" s="14" customFormat="1" ht="12" customHeight="1">
      <c r="A84" s="24"/>
      <c r="B84" s="74" t="s">
        <v>47</v>
      </c>
      <c r="C84" s="97"/>
      <c r="D84" s="97"/>
      <c r="E84" s="97"/>
      <c r="F84" s="98"/>
    </row>
    <row r="85" spans="1:6" s="14" customFormat="1" ht="12" customHeight="1">
      <c r="A85" s="35">
        <v>6229</v>
      </c>
      <c r="B85" s="50" t="s">
        <v>45</v>
      </c>
      <c r="C85" s="100">
        <v>0</v>
      </c>
      <c r="D85" s="100">
        <v>0</v>
      </c>
      <c r="E85" s="43">
        <v>255000</v>
      </c>
      <c r="F85" s="25">
        <f>SUM(C85-D85+E85)</f>
        <v>255000</v>
      </c>
    </row>
    <row r="86" spans="1:6" s="14" customFormat="1" ht="12" customHeight="1">
      <c r="A86" s="24"/>
      <c r="B86" s="74" t="s">
        <v>46</v>
      </c>
      <c r="C86" s="97"/>
      <c r="D86" s="97"/>
      <c r="E86" s="25"/>
      <c r="F86" s="25"/>
    </row>
    <row r="87" spans="1:6" s="14" customFormat="1" ht="12" customHeight="1">
      <c r="A87" s="24"/>
      <c r="B87" s="74" t="s">
        <v>47</v>
      </c>
      <c r="C87" s="97"/>
      <c r="D87" s="97"/>
      <c r="E87" s="97"/>
      <c r="F87" s="97"/>
    </row>
    <row r="88" spans="1:6" s="14" customFormat="1" ht="12.75" customHeight="1">
      <c r="A88" s="73">
        <v>85154</v>
      </c>
      <c r="B88" s="49" t="s">
        <v>62</v>
      </c>
      <c r="C88" s="38">
        <f>SUM(C89:C90)</f>
        <v>9000</v>
      </c>
      <c r="D88" s="38">
        <f>SUM(D89:D90)</f>
        <v>825</v>
      </c>
      <c r="E88" s="38">
        <f>SUM(E89:E90)</f>
        <v>825</v>
      </c>
      <c r="F88" s="38">
        <f>SUM(F89:F90)</f>
        <v>9000</v>
      </c>
    </row>
    <row r="89" spans="1:6" s="14" customFormat="1" ht="12" customHeight="1">
      <c r="A89" s="12">
        <v>4170</v>
      </c>
      <c r="B89" s="103" t="s">
        <v>20</v>
      </c>
      <c r="C89" s="96">
        <v>9000</v>
      </c>
      <c r="D89" s="96">
        <v>825</v>
      </c>
      <c r="E89" s="96"/>
      <c r="F89" s="15">
        <f>SUM(C89-D89+E89)</f>
        <v>8175</v>
      </c>
    </row>
    <row r="90" spans="1:6" s="14" customFormat="1" ht="12" customHeight="1" thickBot="1">
      <c r="A90" s="104">
        <v>4210</v>
      </c>
      <c r="B90" s="53" t="s">
        <v>27</v>
      </c>
      <c r="C90" s="97">
        <v>0</v>
      </c>
      <c r="D90" s="97"/>
      <c r="E90" s="97">
        <v>825</v>
      </c>
      <c r="F90" s="25">
        <f>SUM(C90-D90+E90)</f>
        <v>825</v>
      </c>
    </row>
    <row r="91" spans="1:6" s="14" customFormat="1" ht="13.5" customHeight="1" thickBot="1">
      <c r="A91" s="67">
        <v>852</v>
      </c>
      <c r="B91" s="65" t="s">
        <v>32</v>
      </c>
      <c r="C91" s="64">
        <f>SUM(C92,C94,C96)</f>
        <v>763144</v>
      </c>
      <c r="D91" s="64">
        <f>SUM(D92,D94,D96)</f>
        <v>14091</v>
      </c>
      <c r="E91" s="64">
        <f>SUM(E92,E94,E96)</f>
        <v>20000</v>
      </c>
      <c r="F91" s="64">
        <f>SUM(F92,F94,F96)</f>
        <v>769053</v>
      </c>
    </row>
    <row r="92" spans="1:6" s="62" customFormat="1" ht="12.75" customHeight="1">
      <c r="A92" s="71">
        <v>85204</v>
      </c>
      <c r="B92" s="83" t="s">
        <v>48</v>
      </c>
      <c r="C92" s="76">
        <f>SUM(C93)</f>
        <v>757144</v>
      </c>
      <c r="D92" s="44">
        <f>SUM(D93)</f>
        <v>11831</v>
      </c>
      <c r="E92" s="76">
        <f>SUM(E93)</f>
        <v>0</v>
      </c>
      <c r="F92" s="76">
        <f>SUM(F93)</f>
        <v>745313</v>
      </c>
    </row>
    <row r="93" spans="1:6" s="14" customFormat="1" ht="12" customHeight="1">
      <c r="A93" s="57">
        <v>3110</v>
      </c>
      <c r="B93" s="84" t="s">
        <v>49</v>
      </c>
      <c r="C93" s="25">
        <v>757144</v>
      </c>
      <c r="D93" s="59">
        <v>11831</v>
      </c>
      <c r="E93" s="51"/>
      <c r="F93" s="25">
        <f>SUM(C93-D93+E93)</f>
        <v>745313</v>
      </c>
    </row>
    <row r="94" spans="1:6" s="14" customFormat="1" ht="12.75" customHeight="1">
      <c r="A94" s="56">
        <v>85226</v>
      </c>
      <c r="B94" s="85" t="s">
        <v>63</v>
      </c>
      <c r="C94" s="38">
        <f>SUM(C95:C95)</f>
        <v>6000</v>
      </c>
      <c r="D94" s="46">
        <f>SUM(D95:D95)</f>
        <v>2260</v>
      </c>
      <c r="E94" s="38">
        <f>SUM(E95:E95)</f>
        <v>0</v>
      </c>
      <c r="F94" s="38">
        <f>SUM(F95:F95)</f>
        <v>3740</v>
      </c>
    </row>
    <row r="95" spans="1:6" s="14" customFormat="1" ht="12" customHeight="1">
      <c r="A95" s="12">
        <v>4300</v>
      </c>
      <c r="B95" s="86" t="s">
        <v>16</v>
      </c>
      <c r="C95" s="43">
        <v>6000</v>
      </c>
      <c r="D95" s="15">
        <v>2260</v>
      </c>
      <c r="E95" s="43"/>
      <c r="F95" s="43">
        <f>SUM(C95-D95+E95)</f>
        <v>3740</v>
      </c>
    </row>
    <row r="96" spans="1:6" s="14" customFormat="1" ht="12.75" customHeight="1">
      <c r="A96" s="71">
        <v>85295</v>
      </c>
      <c r="B96" s="85" t="s">
        <v>76</v>
      </c>
      <c r="C96" s="38">
        <f>SUM(C97:C99)</f>
        <v>0</v>
      </c>
      <c r="D96" s="44">
        <f>SUM(D97:D99)</f>
        <v>0</v>
      </c>
      <c r="E96" s="38">
        <f>SUM(E97:E99)</f>
        <v>20000</v>
      </c>
      <c r="F96" s="38">
        <f>SUM(F97:F99)</f>
        <v>20000</v>
      </c>
    </row>
    <row r="97" spans="1:6" s="14" customFormat="1" ht="12" customHeight="1">
      <c r="A97" s="12">
        <v>4170</v>
      </c>
      <c r="B97" s="105" t="s">
        <v>20</v>
      </c>
      <c r="C97" s="43">
        <v>0</v>
      </c>
      <c r="D97" s="47">
        <v>0</v>
      </c>
      <c r="E97" s="43">
        <v>12660</v>
      </c>
      <c r="F97" s="43">
        <f>SUM(C97-D97+E97)</f>
        <v>12660</v>
      </c>
    </row>
    <row r="98" spans="1:6" s="14" customFormat="1" ht="12" customHeight="1">
      <c r="A98" s="12">
        <v>4210</v>
      </c>
      <c r="B98" s="86" t="s">
        <v>27</v>
      </c>
      <c r="C98" s="15">
        <v>0</v>
      </c>
      <c r="D98" s="61"/>
      <c r="E98" s="15">
        <v>3400</v>
      </c>
      <c r="F98" s="43">
        <f>SUM(C98-D98+E98)</f>
        <v>3400</v>
      </c>
    </row>
    <row r="99" spans="1:6" s="14" customFormat="1" ht="12" customHeight="1" thickBot="1">
      <c r="A99" s="12">
        <v>4300</v>
      </c>
      <c r="B99" s="86" t="s">
        <v>16</v>
      </c>
      <c r="C99" s="69">
        <v>0</v>
      </c>
      <c r="D99" s="80"/>
      <c r="E99" s="69">
        <v>3940</v>
      </c>
      <c r="F99" s="87">
        <f>SUM(C99-D99+E99)</f>
        <v>3940</v>
      </c>
    </row>
    <row r="100" spans="1:6" s="18" customFormat="1" ht="15.75" customHeight="1" thickBot="1">
      <c r="A100" s="107" t="s">
        <v>17</v>
      </c>
      <c r="B100" s="108"/>
      <c r="C100" s="17" t="s">
        <v>18</v>
      </c>
      <c r="D100" s="36">
        <f>SUM(D14,D22,D30,D37,D45,D53,D80,D91)</f>
        <v>510529</v>
      </c>
      <c r="E100" s="36">
        <f>SUM(E14,E22,E30,E37,E45,E53,E80,E91)</f>
        <v>741650</v>
      </c>
      <c r="F100" s="17" t="s">
        <v>18</v>
      </c>
    </row>
    <row r="103" ht="12.75">
      <c r="B103" t="s">
        <v>19</v>
      </c>
    </row>
  </sheetData>
  <sheetProtection/>
  <mergeCells count="7">
    <mergeCell ref="A100:B100"/>
    <mergeCell ref="D10:E10"/>
    <mergeCell ref="D1:F1"/>
    <mergeCell ref="D2:F2"/>
    <mergeCell ref="D3:F3"/>
    <mergeCell ref="D4:F4"/>
    <mergeCell ref="A6:F6"/>
  </mergeCells>
  <dataValidations count="1">
    <dataValidation allowBlank="1" showInputMessage="1" showErrorMessage="1" errorTitle="coś jest źle" sqref="B20:B21 B65 B67"/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2008-08-19T08:11:25Z</cp:lastPrinted>
  <dcterms:created xsi:type="dcterms:W3CDTF">2006-02-10T11:32:31Z</dcterms:created>
  <dcterms:modified xsi:type="dcterms:W3CDTF">2008-11-20T09:07:52Z</dcterms:modified>
  <cp:category/>
  <cp:version/>
  <cp:contentType/>
  <cp:contentStatus/>
</cp:coreProperties>
</file>